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 activeTab="3"/>
  </bookViews>
  <sheets>
    <sheet name="CBC nov19" sheetId="1" r:id="rId1"/>
    <sheet name="CBC Jan 20" sheetId="2" r:id="rId2"/>
    <sheet name="CBC Fev 20" sheetId="3" r:id="rId3"/>
    <sheet name="CBC Mar 20" sheetId="4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4"/>
  <c r="G60"/>
  <c r="G59"/>
  <c r="G58"/>
  <c r="G57"/>
  <c r="G52"/>
  <c r="G55"/>
  <c r="G47"/>
  <c r="G49"/>
  <c r="G56"/>
  <c r="G50"/>
  <c r="G46"/>
  <c r="G45"/>
  <c r="G43"/>
  <c r="G41"/>
  <c r="G44"/>
  <c r="G42"/>
  <c r="G40"/>
  <c r="G39"/>
  <c r="G54"/>
  <c r="G53"/>
  <c r="G51"/>
  <c r="G38"/>
  <c r="G48"/>
  <c r="G37"/>
  <c r="G36"/>
  <c r="F41" i="3"/>
  <c r="F42"/>
  <c r="F43"/>
  <c r="F44"/>
  <c r="F45"/>
  <c r="F49"/>
  <c r="F47"/>
  <c r="F46"/>
  <c r="F50"/>
  <c r="F48"/>
  <c r="F52"/>
  <c r="F51"/>
  <c r="F53"/>
  <c r="F55"/>
  <c r="F56"/>
  <c r="F58"/>
  <c r="F57"/>
  <c r="F59"/>
  <c r="F60"/>
  <c r="F61"/>
  <c r="F36"/>
  <c r="F37"/>
  <c r="F54"/>
  <c r="F38"/>
  <c r="F39"/>
  <c r="F40"/>
  <c r="M34" i="4"/>
  <c r="K34"/>
  <c r="F34"/>
  <c r="M33"/>
  <c r="K33"/>
  <c r="F33"/>
  <c r="M32"/>
  <c r="K32"/>
  <c r="F32"/>
  <c r="M31"/>
  <c r="K31"/>
  <c r="N31" s="1"/>
  <c r="F31"/>
  <c r="M30"/>
  <c r="K30"/>
  <c r="F30"/>
  <c r="M29"/>
  <c r="K29"/>
  <c r="N29" s="1"/>
  <c r="F29"/>
  <c r="M28"/>
  <c r="K28"/>
  <c r="F28"/>
  <c r="K27"/>
  <c r="F27"/>
  <c r="K26"/>
  <c r="F26"/>
  <c r="K25"/>
  <c r="F25"/>
  <c r="K24"/>
  <c r="F24"/>
  <c r="K9"/>
  <c r="F9"/>
  <c r="K22"/>
  <c r="F22"/>
  <c r="K12"/>
  <c r="F12"/>
  <c r="K10"/>
  <c r="F10"/>
  <c r="K8"/>
  <c r="F8"/>
  <c r="K21"/>
  <c r="F21"/>
  <c r="K17"/>
  <c r="F17"/>
  <c r="K18"/>
  <c r="F18"/>
  <c r="K23"/>
  <c r="F23"/>
  <c r="K19"/>
  <c r="F19"/>
  <c r="K15"/>
  <c r="F15"/>
  <c r="K20"/>
  <c r="F20"/>
  <c r="K14"/>
  <c r="F14"/>
  <c r="K11"/>
  <c r="F11"/>
  <c r="K13"/>
  <c r="F13"/>
  <c r="K16"/>
  <c r="F16"/>
  <c r="M34" i="3"/>
  <c r="K34"/>
  <c r="F34"/>
  <c r="M33"/>
  <c r="K33"/>
  <c r="N33" s="1"/>
  <c r="F33"/>
  <c r="M32"/>
  <c r="K32"/>
  <c r="F32"/>
  <c r="M31"/>
  <c r="K31"/>
  <c r="N31" s="1"/>
  <c r="F31"/>
  <c r="K10"/>
  <c r="F10"/>
  <c r="K19"/>
  <c r="N19" s="1"/>
  <c r="M19" s="1"/>
  <c r="F19"/>
  <c r="K29"/>
  <c r="F29"/>
  <c r="K25"/>
  <c r="F25"/>
  <c r="K24"/>
  <c r="F24"/>
  <c r="K13"/>
  <c r="F13"/>
  <c r="K11"/>
  <c r="F11"/>
  <c r="K17"/>
  <c r="F17"/>
  <c r="K21"/>
  <c r="F21"/>
  <c r="K16"/>
  <c r="F16"/>
  <c r="K22"/>
  <c r="F22"/>
  <c r="K23"/>
  <c r="F23"/>
  <c r="K30"/>
  <c r="F30"/>
  <c r="K27"/>
  <c r="F27"/>
  <c r="K15"/>
  <c r="F15"/>
  <c r="K18"/>
  <c r="F18"/>
  <c r="K8"/>
  <c r="F8"/>
  <c r="K14"/>
  <c r="F14"/>
  <c r="K12"/>
  <c r="F12"/>
  <c r="K26"/>
  <c r="F26"/>
  <c r="K9"/>
  <c r="F9"/>
  <c r="K28"/>
  <c r="F28"/>
  <c r="K20"/>
  <c r="F20"/>
  <c r="E33" i="2"/>
  <c r="E54"/>
  <c r="E55"/>
  <c r="E58"/>
  <c r="E57"/>
  <c r="E35"/>
  <c r="E53"/>
  <c r="E36"/>
  <c r="E34"/>
  <c r="E43"/>
  <c r="E39"/>
  <c r="E37"/>
  <c r="E38"/>
  <c r="E42"/>
  <c r="E41"/>
  <c r="E46"/>
  <c r="E45"/>
  <c r="E40"/>
  <c r="E49"/>
  <c r="E44"/>
  <c r="E56"/>
  <c r="E48"/>
  <c r="E50"/>
  <c r="E51"/>
  <c r="E47"/>
  <c r="E52"/>
  <c r="M31"/>
  <c r="K31"/>
  <c r="F31"/>
  <c r="K8"/>
  <c r="F8"/>
  <c r="K15"/>
  <c r="F15"/>
  <c r="K11"/>
  <c r="F11"/>
  <c r="K24"/>
  <c r="F24"/>
  <c r="K21"/>
  <c r="F21"/>
  <c r="K18"/>
  <c r="F18"/>
  <c r="K14"/>
  <c r="F14"/>
  <c r="K25"/>
  <c r="F25"/>
  <c r="K7"/>
  <c r="F7"/>
  <c r="K20"/>
  <c r="F20"/>
  <c r="K29"/>
  <c r="F29"/>
  <c r="K17"/>
  <c r="F17"/>
  <c r="K19"/>
  <c r="F19"/>
  <c r="K30"/>
  <c r="F30"/>
  <c r="K27"/>
  <c r="F27"/>
  <c r="K26"/>
  <c r="F26"/>
  <c r="K28"/>
  <c r="F28"/>
  <c r="K10"/>
  <c r="F10"/>
  <c r="K16"/>
  <c r="F16"/>
  <c r="K9"/>
  <c r="F9"/>
  <c r="K12"/>
  <c r="F12"/>
  <c r="K23"/>
  <c r="F23"/>
  <c r="K13"/>
  <c r="F13"/>
  <c r="K22"/>
  <c r="F22"/>
  <c r="N33" i="4" l="1"/>
  <c r="N16"/>
  <c r="M16" s="1"/>
  <c r="N13"/>
  <c r="M13" s="1"/>
  <c r="N11"/>
  <c r="M11" s="1"/>
  <c r="N14"/>
  <c r="M14" s="1"/>
  <c r="N20"/>
  <c r="M20" s="1"/>
  <c r="N15"/>
  <c r="M15" s="1"/>
  <c r="N19"/>
  <c r="M19" s="1"/>
  <c r="N23"/>
  <c r="M23" s="1"/>
  <c r="N18"/>
  <c r="M18" s="1"/>
  <c r="N17"/>
  <c r="M17" s="1"/>
  <c r="N21"/>
  <c r="M21" s="1"/>
  <c r="N8"/>
  <c r="M8" s="1"/>
  <c r="N10"/>
  <c r="M10" s="1"/>
  <c r="N12"/>
  <c r="M12" s="1"/>
  <c r="N22"/>
  <c r="M22" s="1"/>
  <c r="N9"/>
  <c r="M9" s="1"/>
  <c r="N24"/>
  <c r="M24" s="1"/>
  <c r="N25"/>
  <c r="M25" s="1"/>
  <c r="N26"/>
  <c r="M26" s="1"/>
  <c r="N27"/>
  <c r="M27" s="1"/>
  <c r="N28"/>
  <c r="N30"/>
  <c r="N32"/>
  <c r="N34"/>
  <c r="N29" i="3"/>
  <c r="M29" s="1"/>
  <c r="N10"/>
  <c r="M10" s="1"/>
  <c r="N32"/>
  <c r="N34"/>
  <c r="N20"/>
  <c r="M20" s="1"/>
  <c r="N28"/>
  <c r="M28" s="1"/>
  <c r="N9"/>
  <c r="M9" s="1"/>
  <c r="N26"/>
  <c r="M26" s="1"/>
  <c r="N12"/>
  <c r="M12" s="1"/>
  <c r="N14"/>
  <c r="M14" s="1"/>
  <c r="N8"/>
  <c r="M8" s="1"/>
  <c r="N18"/>
  <c r="M18" s="1"/>
  <c r="N15"/>
  <c r="M15" s="1"/>
  <c r="N27"/>
  <c r="M27" s="1"/>
  <c r="N30"/>
  <c r="M30" s="1"/>
  <c r="N23"/>
  <c r="M23" s="1"/>
  <c r="N22"/>
  <c r="M22" s="1"/>
  <c r="N16"/>
  <c r="M16" s="1"/>
  <c r="N21"/>
  <c r="M21" s="1"/>
  <c r="N17"/>
  <c r="M17" s="1"/>
  <c r="N11"/>
  <c r="M11" s="1"/>
  <c r="N13"/>
  <c r="M13" s="1"/>
  <c r="N24"/>
  <c r="M24" s="1"/>
  <c r="N25"/>
  <c r="M25" s="1"/>
  <c r="N13" i="2"/>
  <c r="M13" s="1"/>
  <c r="N9"/>
  <c r="M9" s="1"/>
  <c r="N28"/>
  <c r="M28" s="1"/>
  <c r="N17"/>
  <c r="M17" s="1"/>
  <c r="N7"/>
  <c r="M7" s="1"/>
  <c r="N14"/>
  <c r="M14" s="1"/>
  <c r="N18"/>
  <c r="M18" s="1"/>
  <c r="N24"/>
  <c r="M24" s="1"/>
  <c r="N15"/>
  <c r="M15" s="1"/>
  <c r="N31"/>
  <c r="N11"/>
  <c r="M11" s="1"/>
  <c r="N8"/>
  <c r="M8" s="1"/>
  <c r="N25"/>
  <c r="M25" s="1"/>
  <c r="N23"/>
  <c r="M23" s="1"/>
  <c r="N22"/>
  <c r="M22" s="1"/>
  <c r="N20"/>
  <c r="M20" s="1"/>
  <c r="N26"/>
  <c r="M26" s="1"/>
  <c r="N10"/>
  <c r="M10" s="1"/>
  <c r="N30"/>
  <c r="M30" s="1"/>
  <c r="N19"/>
  <c r="M19" s="1"/>
  <c r="N16"/>
  <c r="M16" s="1"/>
  <c r="N21"/>
  <c r="M21" s="1"/>
  <c r="N27"/>
  <c r="M27" s="1"/>
  <c r="N12"/>
  <c r="M12" s="1"/>
  <c r="N29"/>
  <c r="M29" s="1"/>
  <c r="K26" i="1" l="1"/>
  <c r="F16"/>
  <c r="K16"/>
  <c r="F12"/>
  <c r="K12"/>
  <c r="F30"/>
  <c r="M30" s="1"/>
  <c r="K30"/>
  <c r="N30" s="1"/>
  <c r="F31"/>
  <c r="K31"/>
  <c r="N31" s="1"/>
  <c r="M31"/>
  <c r="F32"/>
  <c r="M32" s="1"/>
  <c r="K32"/>
  <c r="N32" s="1"/>
  <c r="F33"/>
  <c r="K33"/>
  <c r="N33" s="1"/>
  <c r="M33"/>
  <c r="N12" l="1"/>
  <c r="M12" s="1"/>
  <c r="N16"/>
  <c r="M16" s="1"/>
  <c r="K28"/>
  <c r="K20"/>
  <c r="K10"/>
  <c r="K22"/>
  <c r="K27"/>
  <c r="K11"/>
  <c r="K21"/>
  <c r="K14"/>
  <c r="K29"/>
  <c r="K19"/>
  <c r="K9"/>
  <c r="K15"/>
  <c r="K23"/>
  <c r="K13"/>
  <c r="K24"/>
  <c r="K25"/>
  <c r="K8"/>
  <c r="K17"/>
  <c r="K18"/>
  <c r="F28"/>
  <c r="F20"/>
  <c r="F10"/>
  <c r="F22"/>
  <c r="F27"/>
  <c r="F11"/>
  <c r="F17"/>
  <c r="F8"/>
  <c r="F25"/>
  <c r="F24"/>
  <c r="F13"/>
  <c r="F23"/>
  <c r="F15"/>
  <c r="F9"/>
  <c r="F19"/>
  <c r="F29"/>
  <c r="F14"/>
  <c r="F21"/>
  <c r="F18"/>
  <c r="F26"/>
  <c r="N26" s="1"/>
  <c r="M26" s="1"/>
  <c r="N18" l="1"/>
  <c r="M18" s="1"/>
  <c r="N17"/>
  <c r="M17" s="1"/>
  <c r="N8"/>
  <c r="M8" s="1"/>
  <c r="N25"/>
  <c r="M25" s="1"/>
  <c r="N24"/>
  <c r="M24" s="1"/>
  <c r="N13"/>
  <c r="M13" s="1"/>
  <c r="N23"/>
  <c r="M23" s="1"/>
  <c r="N15"/>
  <c r="M15" s="1"/>
  <c r="N19"/>
  <c r="M19" s="1"/>
  <c r="N29"/>
  <c r="M29" s="1"/>
  <c r="N14"/>
  <c r="M14" s="1"/>
  <c r="N21"/>
  <c r="M21" s="1"/>
  <c r="N22"/>
  <c r="M22" s="1"/>
  <c r="N20"/>
  <c r="M20" s="1"/>
  <c r="N9"/>
  <c r="M9" s="1"/>
  <c r="N11"/>
  <c r="M11" s="1"/>
  <c r="N27"/>
  <c r="M27" s="1"/>
  <c r="N10"/>
  <c r="M10" s="1"/>
  <c r="N28"/>
  <c r="M28" s="1"/>
</calcChain>
</file>

<file path=xl/sharedStrings.xml><?xml version="1.0" encoding="utf-8"?>
<sst xmlns="http://schemas.openxmlformats.org/spreadsheetml/2006/main" count="257" uniqueCount="66">
  <si>
    <t>n-</t>
  </si>
  <si>
    <t>Nomes</t>
  </si>
  <si>
    <t>1º Jogo</t>
  </si>
  <si>
    <t>2º Jogo</t>
  </si>
  <si>
    <t>3º Jogo</t>
  </si>
  <si>
    <t>total</t>
  </si>
  <si>
    <t>4º Jogo</t>
  </si>
  <si>
    <t>5º Jogo</t>
  </si>
  <si>
    <t>6º Jogo</t>
  </si>
  <si>
    <t>Hand.</t>
  </si>
  <si>
    <t>sub /t</t>
  </si>
  <si>
    <t>media</t>
  </si>
  <si>
    <t>1ª Jornada CBC 13-11-2019   Caldas da Rainha</t>
  </si>
  <si>
    <t>J/baixo</t>
  </si>
  <si>
    <t>Herver Morisson</t>
  </si>
  <si>
    <t>Sara Soares</t>
  </si>
  <si>
    <t>Nuno Mateus</t>
  </si>
  <si>
    <t>Carlos Emidio</t>
  </si>
  <si>
    <t>Ron Harbron</t>
  </si>
  <si>
    <t>Vasco Simoes</t>
  </si>
  <si>
    <t>Flavio Jesus</t>
  </si>
  <si>
    <t>Gerry</t>
  </si>
  <si>
    <t>Miguel Carreira</t>
  </si>
  <si>
    <t>Sheine Lopes</t>
  </si>
  <si>
    <t>Anne Marie</t>
  </si>
  <si>
    <t>Manuel da Costa</t>
  </si>
  <si>
    <t>Antonio Julio</t>
  </si>
  <si>
    <t>Ray Briggs</t>
  </si>
  <si>
    <t>Pedro Veiga</t>
  </si>
  <si>
    <t>Tony Gois</t>
  </si>
  <si>
    <t>Joao Pires</t>
  </si>
  <si>
    <t>Fernando Costa</t>
  </si>
  <si>
    <t>Joao Reixa</t>
  </si>
  <si>
    <t>Gil</t>
  </si>
  <si>
    <t>2ª Jornada CBC 15-01-2020  Caldas da Rainha</t>
  </si>
  <si>
    <t>Tiago Santos</t>
  </si>
  <si>
    <t>José Soares</t>
  </si>
  <si>
    <t>Vasco Simões</t>
  </si>
  <si>
    <t>Nuno Lima</t>
  </si>
  <si>
    <t>David Brooks</t>
  </si>
  <si>
    <t xml:space="preserve">Manuel Costa </t>
  </si>
  <si>
    <t>Heather Brooks</t>
  </si>
  <si>
    <t>Gerry Williams</t>
  </si>
  <si>
    <t>Artur Almeida</t>
  </si>
  <si>
    <t>1 jorn</t>
  </si>
  <si>
    <t>2 jorn</t>
  </si>
  <si>
    <t>Total</t>
  </si>
  <si>
    <t>Jose Soares</t>
  </si>
  <si>
    <t>A Julio</t>
  </si>
  <si>
    <t>Manuel C</t>
  </si>
  <si>
    <t xml:space="preserve">Ray </t>
  </si>
  <si>
    <t>Vasco</t>
  </si>
  <si>
    <t>Herver M</t>
  </si>
  <si>
    <t>3ª Jornada CBC 12-02-2020  Caldas da Rainha</t>
  </si>
  <si>
    <t>David B</t>
  </si>
  <si>
    <t>Tony</t>
  </si>
  <si>
    <t>Ron</t>
  </si>
  <si>
    <t>Heather B</t>
  </si>
  <si>
    <t>Flavio J</t>
  </si>
  <si>
    <t>3 jorn</t>
  </si>
  <si>
    <t>Flavio jesus</t>
  </si>
  <si>
    <t>Gerry W</t>
  </si>
  <si>
    <t>4ª Jornada CBC 11-03-2020  Caldas da Rainha</t>
  </si>
  <si>
    <t xml:space="preserve">Tony </t>
  </si>
  <si>
    <t xml:space="preserve">Ron </t>
  </si>
  <si>
    <t>4 jorn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</si>
</sst>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1" fontId="4" fillId="0" borderId="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/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/>
    <xf numFmtId="1" fontId="4" fillId="0" borderId="9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2" fontId="4" fillId="0" borderId="2" xfId="0" applyNumberFormat="1" applyFont="1" applyBorder="1"/>
    <xf numFmtId="0" fontId="2" fillId="0" borderId="10" xfId="0" applyFont="1" applyBorder="1"/>
    <xf numFmtId="0" fontId="2" fillId="0" borderId="11" xfId="0" applyFont="1" applyBorder="1"/>
    <xf numFmtId="1" fontId="4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4">
    <dxf>
      <font>
        <b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219076</xdr:colOff>
      <xdr:row>5</xdr:row>
      <xdr:rowOff>67066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807424A2-7C22-4A5E-983A-99B8C674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1885950" cy="1067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219076</xdr:colOff>
      <xdr:row>5</xdr:row>
      <xdr:rowOff>52413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DF2B2AB-8688-4FC1-B5B0-7AC33FD2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1885950" cy="1067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219076</xdr:colOff>
      <xdr:row>5</xdr:row>
      <xdr:rowOff>67066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DF2B2AB-8688-4FC1-B5B0-7AC33FD2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1885950" cy="1067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219076</xdr:colOff>
      <xdr:row>5</xdr:row>
      <xdr:rowOff>67066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DF2B2AB-8688-4FC1-B5B0-7AC33FD2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1885950" cy="106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58"/>
  <sheetViews>
    <sheetView showZeros="0" topLeftCell="A10" workbookViewId="0">
      <selection activeCell="E50" sqref="E50"/>
    </sheetView>
  </sheetViews>
  <sheetFormatPr defaultRowHeight="15.75"/>
  <cols>
    <col min="1" max="1" width="5.42578125" style="1" customWidth="1"/>
    <col min="2" max="2" width="19.5703125" style="2" customWidth="1"/>
    <col min="3" max="5" width="9.140625" style="4"/>
    <col min="6" max="9" width="9.140625" style="3"/>
    <col min="10" max="10" width="5.28515625" style="3" customWidth="1"/>
    <col min="11" max="12" width="9.140625" style="3"/>
    <col min="13" max="13" width="9.140625" style="5"/>
    <col min="14" max="14" width="9.140625" style="3"/>
  </cols>
  <sheetData>
    <row r="3" spans="1:14">
      <c r="C3" s="41" t="s">
        <v>12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6" spans="1:14" ht="16.5" thickBot="1"/>
    <row r="7" spans="1:14" s="11" customFormat="1" ht="17.25" thickTop="1" thickBot="1">
      <c r="A7" s="6" t="s">
        <v>0</v>
      </c>
      <c r="B7" s="7" t="s">
        <v>1</v>
      </c>
      <c r="C7" s="8" t="s">
        <v>2</v>
      </c>
      <c r="D7" s="8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5</v>
      </c>
      <c r="L7" s="9" t="s">
        <v>13</v>
      </c>
      <c r="M7" s="10" t="s">
        <v>11</v>
      </c>
      <c r="N7" s="9" t="s">
        <v>10</v>
      </c>
    </row>
    <row r="8" spans="1:14" ht="16.5" thickTop="1">
      <c r="A8" s="12">
        <v>1</v>
      </c>
      <c r="B8" s="13" t="s">
        <v>32</v>
      </c>
      <c r="C8" s="14">
        <v>253</v>
      </c>
      <c r="D8" s="14">
        <v>172</v>
      </c>
      <c r="E8" s="15">
        <v>196</v>
      </c>
      <c r="F8" s="22">
        <f t="shared" ref="F8:F30" si="0">SUM(C8:E8)</f>
        <v>621</v>
      </c>
      <c r="G8" s="15">
        <v>165</v>
      </c>
      <c r="H8" s="15">
        <v>169</v>
      </c>
      <c r="I8" s="15">
        <v>170</v>
      </c>
      <c r="J8" s="15"/>
      <c r="K8" s="24">
        <f t="shared" ref="K8:K30" si="1">SUM(G8:J8)</f>
        <v>504</v>
      </c>
      <c r="L8" s="16">
        <v>165</v>
      </c>
      <c r="M8" s="26">
        <f t="shared" ref="M8:M29" si="2">AVERAGE(N8/5)</f>
        <v>192</v>
      </c>
      <c r="N8" s="24">
        <f t="shared" ref="N8:N30" si="3">SUM(F8,K8-L8)</f>
        <v>960</v>
      </c>
    </row>
    <row r="9" spans="1:14">
      <c r="A9" s="17">
        <v>2</v>
      </c>
      <c r="B9" s="18" t="s">
        <v>26</v>
      </c>
      <c r="C9" s="14">
        <v>191</v>
      </c>
      <c r="D9" s="14">
        <v>137</v>
      </c>
      <c r="E9" s="14">
        <v>179</v>
      </c>
      <c r="F9" s="23">
        <f t="shared" si="0"/>
        <v>507</v>
      </c>
      <c r="G9" s="14">
        <v>243</v>
      </c>
      <c r="H9" s="14">
        <v>161</v>
      </c>
      <c r="I9" s="14">
        <v>166</v>
      </c>
      <c r="J9" s="14"/>
      <c r="K9" s="25">
        <f t="shared" si="1"/>
        <v>570</v>
      </c>
      <c r="L9" s="19">
        <v>137</v>
      </c>
      <c r="M9" s="20">
        <f t="shared" si="2"/>
        <v>188</v>
      </c>
      <c r="N9" s="25">
        <f t="shared" si="3"/>
        <v>940</v>
      </c>
    </row>
    <row r="10" spans="1:14">
      <c r="A10" s="17">
        <v>3</v>
      </c>
      <c r="B10" s="18" t="s">
        <v>18</v>
      </c>
      <c r="C10" s="14">
        <v>136</v>
      </c>
      <c r="D10" s="14">
        <v>205</v>
      </c>
      <c r="E10" s="14">
        <v>158</v>
      </c>
      <c r="F10" s="23">
        <f t="shared" si="0"/>
        <v>499</v>
      </c>
      <c r="G10" s="14">
        <v>215</v>
      </c>
      <c r="H10" s="14">
        <v>165</v>
      </c>
      <c r="I10" s="14">
        <v>176</v>
      </c>
      <c r="J10" s="14"/>
      <c r="K10" s="25">
        <f t="shared" si="1"/>
        <v>556</v>
      </c>
      <c r="L10" s="19">
        <v>136</v>
      </c>
      <c r="M10" s="20">
        <f t="shared" si="2"/>
        <v>183.8</v>
      </c>
      <c r="N10" s="25">
        <f t="shared" si="3"/>
        <v>919</v>
      </c>
    </row>
    <row r="11" spans="1:14">
      <c r="A11" s="17">
        <v>4</v>
      </c>
      <c r="B11" s="18" t="s">
        <v>21</v>
      </c>
      <c r="C11" s="14">
        <v>193</v>
      </c>
      <c r="D11" s="14">
        <v>169</v>
      </c>
      <c r="E11" s="14">
        <v>173</v>
      </c>
      <c r="F11" s="23">
        <f t="shared" si="0"/>
        <v>535</v>
      </c>
      <c r="G11" s="14">
        <v>177</v>
      </c>
      <c r="H11" s="14">
        <v>176</v>
      </c>
      <c r="I11" s="14">
        <v>172</v>
      </c>
      <c r="J11" s="14"/>
      <c r="K11" s="25">
        <f t="shared" si="1"/>
        <v>525</v>
      </c>
      <c r="L11" s="19">
        <v>169</v>
      </c>
      <c r="M11" s="20">
        <f t="shared" si="2"/>
        <v>178.2</v>
      </c>
      <c r="N11" s="25">
        <f t="shared" si="3"/>
        <v>891</v>
      </c>
    </row>
    <row r="12" spans="1:14">
      <c r="A12" s="17">
        <v>5</v>
      </c>
      <c r="B12" s="18" t="s">
        <v>36</v>
      </c>
      <c r="C12" s="14">
        <v>158</v>
      </c>
      <c r="D12" s="14">
        <v>140</v>
      </c>
      <c r="E12" s="14">
        <v>170</v>
      </c>
      <c r="F12" s="23">
        <f t="shared" si="0"/>
        <v>468</v>
      </c>
      <c r="G12" s="14">
        <v>195</v>
      </c>
      <c r="H12" s="14">
        <v>177</v>
      </c>
      <c r="I12" s="14">
        <v>166</v>
      </c>
      <c r="J12" s="14"/>
      <c r="K12" s="25">
        <f t="shared" si="1"/>
        <v>538</v>
      </c>
      <c r="L12" s="19">
        <v>140</v>
      </c>
      <c r="M12" s="20">
        <f t="shared" si="2"/>
        <v>173.2</v>
      </c>
      <c r="N12" s="25">
        <f t="shared" si="3"/>
        <v>866</v>
      </c>
    </row>
    <row r="13" spans="1:14">
      <c r="A13" s="17">
        <v>6</v>
      </c>
      <c r="B13" s="18" t="s">
        <v>29</v>
      </c>
      <c r="C13" s="14">
        <v>156</v>
      </c>
      <c r="D13" s="14">
        <v>161</v>
      </c>
      <c r="E13" s="14">
        <v>203</v>
      </c>
      <c r="F13" s="23">
        <f t="shared" si="0"/>
        <v>520</v>
      </c>
      <c r="G13" s="14">
        <v>170</v>
      </c>
      <c r="H13" s="14">
        <v>163</v>
      </c>
      <c r="I13" s="14">
        <v>119</v>
      </c>
      <c r="J13" s="14"/>
      <c r="K13" s="25">
        <f t="shared" si="1"/>
        <v>452</v>
      </c>
      <c r="L13" s="19">
        <v>119</v>
      </c>
      <c r="M13" s="20">
        <f t="shared" si="2"/>
        <v>170.6</v>
      </c>
      <c r="N13" s="25">
        <f t="shared" si="3"/>
        <v>853</v>
      </c>
    </row>
    <row r="14" spans="1:14">
      <c r="A14" s="17">
        <v>7</v>
      </c>
      <c r="B14" s="18" t="s">
        <v>23</v>
      </c>
      <c r="C14" s="14">
        <v>160</v>
      </c>
      <c r="D14" s="14">
        <v>197</v>
      </c>
      <c r="E14" s="14">
        <v>166</v>
      </c>
      <c r="F14" s="23">
        <f t="shared" si="0"/>
        <v>523</v>
      </c>
      <c r="G14" s="14">
        <v>134</v>
      </c>
      <c r="H14" s="14">
        <v>154</v>
      </c>
      <c r="I14" s="14">
        <v>153</v>
      </c>
      <c r="J14" s="14"/>
      <c r="K14" s="25">
        <f t="shared" si="1"/>
        <v>441</v>
      </c>
      <c r="L14" s="19">
        <v>134</v>
      </c>
      <c r="M14" s="20">
        <f t="shared" si="2"/>
        <v>166</v>
      </c>
      <c r="N14" s="25">
        <f t="shared" si="3"/>
        <v>830</v>
      </c>
    </row>
    <row r="15" spans="1:14">
      <c r="A15" s="17">
        <v>8</v>
      </c>
      <c r="B15" s="18" t="s">
        <v>27</v>
      </c>
      <c r="C15" s="14">
        <v>165</v>
      </c>
      <c r="D15" s="14">
        <v>142</v>
      </c>
      <c r="E15" s="14">
        <v>178</v>
      </c>
      <c r="F15" s="23">
        <f t="shared" si="0"/>
        <v>485</v>
      </c>
      <c r="G15" s="14">
        <v>147</v>
      </c>
      <c r="H15" s="14">
        <v>164</v>
      </c>
      <c r="I15" s="14">
        <v>167</v>
      </c>
      <c r="J15" s="14"/>
      <c r="K15" s="25">
        <f t="shared" si="1"/>
        <v>478</v>
      </c>
      <c r="L15" s="19">
        <v>142</v>
      </c>
      <c r="M15" s="20">
        <f t="shared" si="2"/>
        <v>164.2</v>
      </c>
      <c r="N15" s="25">
        <f t="shared" si="3"/>
        <v>821</v>
      </c>
    </row>
    <row r="16" spans="1:14">
      <c r="A16" s="17">
        <v>9</v>
      </c>
      <c r="B16" s="18" t="s">
        <v>35</v>
      </c>
      <c r="C16" s="14">
        <v>181</v>
      </c>
      <c r="D16" s="14">
        <v>173</v>
      </c>
      <c r="E16" s="14">
        <v>138</v>
      </c>
      <c r="F16" s="23">
        <f t="shared" si="0"/>
        <v>492</v>
      </c>
      <c r="G16" s="14">
        <v>126</v>
      </c>
      <c r="H16" s="14">
        <v>129</v>
      </c>
      <c r="I16" s="14">
        <v>192</v>
      </c>
      <c r="J16" s="14"/>
      <c r="K16" s="25">
        <f t="shared" si="1"/>
        <v>447</v>
      </c>
      <c r="L16" s="19">
        <v>126</v>
      </c>
      <c r="M16" s="20">
        <f t="shared" si="2"/>
        <v>162.6</v>
      </c>
      <c r="N16" s="25">
        <f t="shared" si="3"/>
        <v>813</v>
      </c>
    </row>
    <row r="17" spans="1:14">
      <c r="A17" s="17">
        <v>10</v>
      </c>
      <c r="B17" s="18" t="s">
        <v>33</v>
      </c>
      <c r="C17" s="14">
        <v>136</v>
      </c>
      <c r="D17" s="14">
        <v>157</v>
      </c>
      <c r="E17" s="14">
        <v>192</v>
      </c>
      <c r="F17" s="23">
        <f t="shared" si="0"/>
        <v>485</v>
      </c>
      <c r="G17" s="14">
        <v>168</v>
      </c>
      <c r="H17" s="14">
        <v>138</v>
      </c>
      <c r="I17" s="14">
        <v>134</v>
      </c>
      <c r="J17" s="14"/>
      <c r="K17" s="25">
        <f t="shared" si="1"/>
        <v>440</v>
      </c>
      <c r="L17" s="19">
        <v>134</v>
      </c>
      <c r="M17" s="20">
        <f t="shared" si="2"/>
        <v>158.19999999999999</v>
      </c>
      <c r="N17" s="25">
        <f t="shared" si="3"/>
        <v>791</v>
      </c>
    </row>
    <row r="18" spans="1:14">
      <c r="A18" s="17">
        <v>11</v>
      </c>
      <c r="B18" s="18" t="s">
        <v>15</v>
      </c>
      <c r="C18" s="14">
        <v>128</v>
      </c>
      <c r="D18" s="14">
        <v>178</v>
      </c>
      <c r="E18" s="14">
        <v>131</v>
      </c>
      <c r="F18" s="23">
        <f t="shared" si="0"/>
        <v>437</v>
      </c>
      <c r="G18" s="14">
        <v>153</v>
      </c>
      <c r="H18" s="14">
        <v>129</v>
      </c>
      <c r="I18" s="14">
        <v>149</v>
      </c>
      <c r="J18" s="14">
        <v>50</v>
      </c>
      <c r="K18" s="25">
        <f t="shared" si="1"/>
        <v>481</v>
      </c>
      <c r="L18" s="19">
        <v>128</v>
      </c>
      <c r="M18" s="20">
        <f t="shared" si="2"/>
        <v>158</v>
      </c>
      <c r="N18" s="25">
        <f t="shared" si="3"/>
        <v>790</v>
      </c>
    </row>
    <row r="19" spans="1:14">
      <c r="A19" s="17">
        <v>12</v>
      </c>
      <c r="B19" s="18" t="s">
        <v>25</v>
      </c>
      <c r="C19" s="14">
        <v>138</v>
      </c>
      <c r="D19" s="14">
        <v>151</v>
      </c>
      <c r="E19" s="14">
        <v>160</v>
      </c>
      <c r="F19" s="23">
        <f t="shared" si="0"/>
        <v>449</v>
      </c>
      <c r="G19" s="14">
        <v>163</v>
      </c>
      <c r="H19" s="14">
        <v>161</v>
      </c>
      <c r="I19" s="14">
        <v>141</v>
      </c>
      <c r="J19" s="14"/>
      <c r="K19" s="25">
        <f t="shared" si="1"/>
        <v>465</v>
      </c>
      <c r="L19" s="19">
        <v>138</v>
      </c>
      <c r="M19" s="20">
        <f t="shared" si="2"/>
        <v>155.19999999999999</v>
      </c>
      <c r="N19" s="25">
        <f t="shared" si="3"/>
        <v>776</v>
      </c>
    </row>
    <row r="20" spans="1:14">
      <c r="A20" s="17">
        <v>13</v>
      </c>
      <c r="B20" s="18" t="s">
        <v>17</v>
      </c>
      <c r="C20" s="14">
        <v>115</v>
      </c>
      <c r="D20" s="14">
        <v>138</v>
      </c>
      <c r="E20" s="14">
        <v>145</v>
      </c>
      <c r="F20" s="23">
        <f t="shared" si="0"/>
        <v>398</v>
      </c>
      <c r="G20" s="14">
        <v>167</v>
      </c>
      <c r="H20" s="14">
        <v>143</v>
      </c>
      <c r="I20" s="14">
        <v>158</v>
      </c>
      <c r="J20" s="14"/>
      <c r="K20" s="25">
        <f t="shared" si="1"/>
        <v>468</v>
      </c>
      <c r="L20" s="19">
        <v>115</v>
      </c>
      <c r="M20" s="20">
        <f t="shared" si="2"/>
        <v>150.19999999999999</v>
      </c>
      <c r="N20" s="25">
        <f t="shared" si="3"/>
        <v>751</v>
      </c>
    </row>
    <row r="21" spans="1:14">
      <c r="A21" s="17">
        <v>14</v>
      </c>
      <c r="B21" s="18" t="s">
        <v>22</v>
      </c>
      <c r="C21" s="14">
        <v>145</v>
      </c>
      <c r="D21" s="14">
        <v>132</v>
      </c>
      <c r="E21" s="14">
        <v>162</v>
      </c>
      <c r="F21" s="23">
        <f t="shared" si="0"/>
        <v>439</v>
      </c>
      <c r="G21" s="14">
        <v>138</v>
      </c>
      <c r="H21" s="14">
        <v>172</v>
      </c>
      <c r="I21" s="14">
        <v>128</v>
      </c>
      <c r="J21" s="14"/>
      <c r="K21" s="25">
        <f t="shared" si="1"/>
        <v>438</v>
      </c>
      <c r="L21" s="19">
        <v>128</v>
      </c>
      <c r="M21" s="20">
        <f t="shared" si="2"/>
        <v>149.80000000000001</v>
      </c>
      <c r="N21" s="25">
        <f t="shared" si="3"/>
        <v>749</v>
      </c>
    </row>
    <row r="22" spans="1:14">
      <c r="A22" s="17">
        <v>15</v>
      </c>
      <c r="B22" s="18" t="s">
        <v>19</v>
      </c>
      <c r="C22" s="14">
        <v>126</v>
      </c>
      <c r="D22" s="14">
        <v>162</v>
      </c>
      <c r="E22" s="14">
        <v>104</v>
      </c>
      <c r="F22" s="23">
        <f t="shared" si="0"/>
        <v>392</v>
      </c>
      <c r="G22" s="14">
        <v>147</v>
      </c>
      <c r="H22" s="21">
        <v>156</v>
      </c>
      <c r="I22" s="14">
        <v>143</v>
      </c>
      <c r="J22" s="14"/>
      <c r="K22" s="25">
        <f t="shared" si="1"/>
        <v>446</v>
      </c>
      <c r="L22" s="19">
        <v>104</v>
      </c>
      <c r="M22" s="20">
        <f t="shared" si="2"/>
        <v>146.80000000000001</v>
      </c>
      <c r="N22" s="25">
        <f t="shared" si="3"/>
        <v>734</v>
      </c>
    </row>
    <row r="23" spans="1:14">
      <c r="A23" s="17">
        <v>16</v>
      </c>
      <c r="B23" s="18" t="s">
        <v>28</v>
      </c>
      <c r="C23" s="14">
        <v>106</v>
      </c>
      <c r="D23" s="14">
        <v>141</v>
      </c>
      <c r="E23" s="14">
        <v>173</v>
      </c>
      <c r="F23" s="23">
        <f t="shared" si="0"/>
        <v>420</v>
      </c>
      <c r="G23" s="14">
        <v>154</v>
      </c>
      <c r="H23" s="14">
        <v>136</v>
      </c>
      <c r="I23" s="14">
        <v>130</v>
      </c>
      <c r="J23" s="14"/>
      <c r="K23" s="25">
        <f t="shared" si="1"/>
        <v>420</v>
      </c>
      <c r="L23" s="19">
        <v>106</v>
      </c>
      <c r="M23" s="20">
        <f t="shared" si="2"/>
        <v>146.80000000000001</v>
      </c>
      <c r="N23" s="25">
        <f t="shared" si="3"/>
        <v>734</v>
      </c>
    </row>
    <row r="24" spans="1:14">
      <c r="A24" s="17">
        <v>17</v>
      </c>
      <c r="B24" s="18" t="s">
        <v>31</v>
      </c>
      <c r="C24" s="14">
        <v>165</v>
      </c>
      <c r="D24" s="14">
        <v>142</v>
      </c>
      <c r="E24" s="14">
        <v>165</v>
      </c>
      <c r="F24" s="23">
        <f t="shared" si="0"/>
        <v>472</v>
      </c>
      <c r="G24" s="14">
        <v>124</v>
      </c>
      <c r="H24" s="14">
        <v>114</v>
      </c>
      <c r="I24" s="14">
        <v>135</v>
      </c>
      <c r="J24" s="14"/>
      <c r="K24" s="25">
        <f t="shared" si="1"/>
        <v>373</v>
      </c>
      <c r="L24" s="19">
        <v>114</v>
      </c>
      <c r="M24" s="20">
        <f t="shared" si="2"/>
        <v>146.19999999999999</v>
      </c>
      <c r="N24" s="25">
        <f t="shared" si="3"/>
        <v>731</v>
      </c>
    </row>
    <row r="25" spans="1:14">
      <c r="A25" s="17">
        <v>18</v>
      </c>
      <c r="B25" s="18" t="s">
        <v>30</v>
      </c>
      <c r="C25" s="14">
        <v>144</v>
      </c>
      <c r="D25" s="14">
        <v>107</v>
      </c>
      <c r="E25" s="14">
        <v>180</v>
      </c>
      <c r="F25" s="23">
        <f t="shared" si="0"/>
        <v>431</v>
      </c>
      <c r="G25" s="14">
        <v>131</v>
      </c>
      <c r="H25" s="14">
        <v>138</v>
      </c>
      <c r="I25" s="14">
        <v>138</v>
      </c>
      <c r="J25" s="14"/>
      <c r="K25" s="25">
        <f t="shared" si="1"/>
        <v>407</v>
      </c>
      <c r="L25" s="19">
        <v>107</v>
      </c>
      <c r="M25" s="20">
        <f t="shared" si="2"/>
        <v>146.19999999999999</v>
      </c>
      <c r="N25" s="25">
        <f t="shared" si="3"/>
        <v>731</v>
      </c>
    </row>
    <row r="26" spans="1:14">
      <c r="A26" s="17">
        <v>19</v>
      </c>
      <c r="B26" s="18" t="s">
        <v>14</v>
      </c>
      <c r="C26" s="14">
        <v>131</v>
      </c>
      <c r="D26" s="14">
        <v>114</v>
      </c>
      <c r="E26" s="14">
        <v>168</v>
      </c>
      <c r="F26" s="23">
        <f t="shared" si="0"/>
        <v>413</v>
      </c>
      <c r="G26" s="14">
        <v>133</v>
      </c>
      <c r="H26" s="14">
        <v>136</v>
      </c>
      <c r="I26" s="14">
        <v>112</v>
      </c>
      <c r="J26" s="14"/>
      <c r="K26" s="25">
        <f t="shared" si="1"/>
        <v>381</v>
      </c>
      <c r="L26" s="19">
        <v>112</v>
      </c>
      <c r="M26" s="20">
        <f t="shared" si="2"/>
        <v>136.4</v>
      </c>
      <c r="N26" s="25">
        <f t="shared" si="3"/>
        <v>682</v>
      </c>
    </row>
    <row r="27" spans="1:14">
      <c r="A27" s="17">
        <v>20</v>
      </c>
      <c r="B27" s="18" t="s">
        <v>20</v>
      </c>
      <c r="C27" s="14">
        <v>130</v>
      </c>
      <c r="D27" s="14">
        <v>169</v>
      </c>
      <c r="E27" s="14">
        <v>113</v>
      </c>
      <c r="F27" s="23">
        <f t="shared" si="0"/>
        <v>412</v>
      </c>
      <c r="G27" s="14">
        <v>155</v>
      </c>
      <c r="H27" s="14">
        <v>93</v>
      </c>
      <c r="I27" s="14">
        <v>86</v>
      </c>
      <c r="J27" s="14"/>
      <c r="K27" s="25">
        <f t="shared" si="1"/>
        <v>334</v>
      </c>
      <c r="L27" s="19">
        <v>86</v>
      </c>
      <c r="M27" s="20">
        <f t="shared" si="2"/>
        <v>132</v>
      </c>
      <c r="N27" s="25">
        <f t="shared" si="3"/>
        <v>660</v>
      </c>
    </row>
    <row r="28" spans="1:14">
      <c r="A28" s="17">
        <v>21</v>
      </c>
      <c r="B28" s="18" t="s">
        <v>16</v>
      </c>
      <c r="C28" s="14">
        <v>107</v>
      </c>
      <c r="D28" s="14">
        <v>128</v>
      </c>
      <c r="E28" s="14">
        <v>130</v>
      </c>
      <c r="F28" s="23">
        <f t="shared" si="0"/>
        <v>365</v>
      </c>
      <c r="G28" s="14">
        <v>119</v>
      </c>
      <c r="H28" s="14">
        <v>109</v>
      </c>
      <c r="I28" s="14">
        <v>112</v>
      </c>
      <c r="J28" s="14"/>
      <c r="K28" s="25">
        <f t="shared" si="1"/>
        <v>340</v>
      </c>
      <c r="L28" s="19">
        <v>109</v>
      </c>
      <c r="M28" s="20">
        <f t="shared" si="2"/>
        <v>119.2</v>
      </c>
      <c r="N28" s="25">
        <f t="shared" si="3"/>
        <v>596</v>
      </c>
    </row>
    <row r="29" spans="1:14">
      <c r="A29" s="17">
        <v>22</v>
      </c>
      <c r="B29" s="18" t="s">
        <v>24</v>
      </c>
      <c r="C29" s="14">
        <v>92</v>
      </c>
      <c r="D29" s="14">
        <v>108</v>
      </c>
      <c r="E29" s="14">
        <v>107</v>
      </c>
      <c r="F29" s="23">
        <f t="shared" si="0"/>
        <v>307</v>
      </c>
      <c r="G29" s="14">
        <v>92</v>
      </c>
      <c r="H29" s="14">
        <v>108</v>
      </c>
      <c r="I29" s="14">
        <v>77</v>
      </c>
      <c r="J29" s="14">
        <v>50</v>
      </c>
      <c r="K29" s="25">
        <f t="shared" si="1"/>
        <v>327</v>
      </c>
      <c r="L29" s="19">
        <v>77</v>
      </c>
      <c r="M29" s="20">
        <f t="shared" si="2"/>
        <v>111.4</v>
      </c>
      <c r="N29" s="25">
        <f t="shared" si="3"/>
        <v>557</v>
      </c>
    </row>
    <row r="30" spans="1:14">
      <c r="A30" s="17">
        <v>23</v>
      </c>
      <c r="B30" s="18"/>
      <c r="C30" s="14"/>
      <c r="D30" s="14"/>
      <c r="E30" s="14"/>
      <c r="F30" s="23">
        <f t="shared" si="0"/>
        <v>0</v>
      </c>
      <c r="G30" s="14"/>
      <c r="H30" s="14"/>
      <c r="I30" s="14"/>
      <c r="J30" s="14"/>
      <c r="K30" s="25">
        <f t="shared" si="1"/>
        <v>0</v>
      </c>
      <c r="L30" s="19"/>
      <c r="M30" s="20">
        <f>AVERAGE(L30/6)</f>
        <v>0</v>
      </c>
      <c r="N30" s="25">
        <f t="shared" si="3"/>
        <v>0</v>
      </c>
    </row>
    <row r="31" spans="1:14">
      <c r="A31" s="17">
        <v>24</v>
      </c>
      <c r="B31" s="18"/>
      <c r="C31" s="14"/>
      <c r="D31" s="14"/>
      <c r="E31" s="14"/>
      <c r="F31" s="23">
        <f t="shared" ref="F31:F33" si="4">SUM(C31:E31)</f>
        <v>0</v>
      </c>
      <c r="G31" s="14"/>
      <c r="H31" s="14"/>
      <c r="I31" s="14"/>
      <c r="J31" s="14"/>
      <c r="K31" s="25">
        <f t="shared" ref="K31:K33" si="5">SUM(G31:J31)</f>
        <v>0</v>
      </c>
      <c r="L31" s="19"/>
      <c r="M31" s="20">
        <f t="shared" ref="M31:M33" si="6">AVERAGE(L31/6)</f>
        <v>0</v>
      </c>
      <c r="N31" s="25">
        <f t="shared" ref="N31:N33" si="7">SUM(F31,K31-L31)</f>
        <v>0</v>
      </c>
    </row>
    <row r="32" spans="1:14">
      <c r="A32" s="17">
        <v>25</v>
      </c>
      <c r="B32" s="18"/>
      <c r="C32" s="14"/>
      <c r="D32" s="14"/>
      <c r="E32" s="14"/>
      <c r="F32" s="23">
        <f t="shared" si="4"/>
        <v>0</v>
      </c>
      <c r="G32" s="14"/>
      <c r="H32" s="14"/>
      <c r="I32" s="14"/>
      <c r="J32" s="14"/>
      <c r="K32" s="25">
        <f t="shared" si="5"/>
        <v>0</v>
      </c>
      <c r="L32" s="19"/>
      <c r="M32" s="20">
        <f t="shared" si="6"/>
        <v>0</v>
      </c>
      <c r="N32" s="25">
        <f t="shared" si="7"/>
        <v>0</v>
      </c>
    </row>
    <row r="33" spans="1:14">
      <c r="A33" s="17">
        <v>26</v>
      </c>
      <c r="B33" s="18"/>
      <c r="C33" s="14"/>
      <c r="D33" s="14"/>
      <c r="E33" s="14"/>
      <c r="F33" s="23">
        <f t="shared" si="4"/>
        <v>0</v>
      </c>
      <c r="G33" s="14"/>
      <c r="H33" s="14"/>
      <c r="I33" s="14"/>
      <c r="J33" s="14"/>
      <c r="K33" s="25">
        <f t="shared" si="5"/>
        <v>0</v>
      </c>
      <c r="L33" s="19"/>
      <c r="M33" s="20">
        <f t="shared" si="6"/>
        <v>0</v>
      </c>
      <c r="N33" s="25">
        <f t="shared" si="7"/>
        <v>0</v>
      </c>
    </row>
    <row r="34" spans="1:14">
      <c r="A34" s="17"/>
      <c r="B34" s="18"/>
      <c r="C34" s="14"/>
      <c r="D34" s="14"/>
      <c r="E34" s="14"/>
      <c r="F34" s="23"/>
      <c r="G34" s="14"/>
      <c r="H34" s="14"/>
      <c r="I34" s="14"/>
      <c r="J34" s="14"/>
      <c r="K34" s="25"/>
      <c r="L34" s="19"/>
      <c r="M34" s="20"/>
      <c r="N34" s="25"/>
    </row>
    <row r="35" spans="1:14" ht="15">
      <c r="A35" s="3"/>
      <c r="B35" s="3"/>
      <c r="C35" s="3"/>
      <c r="D35" s="3"/>
      <c r="E35" s="3"/>
      <c r="G35" s="5"/>
      <c r="H35"/>
      <c r="I35"/>
      <c r="J35"/>
      <c r="K35"/>
      <c r="L35"/>
      <c r="M35"/>
    </row>
    <row r="36" spans="1:14" thickBot="1">
      <c r="A36" s="3"/>
      <c r="B36" s="3"/>
      <c r="C36" s="3"/>
      <c r="D36" s="3"/>
      <c r="E36" s="3"/>
      <c r="G36" s="5"/>
      <c r="H36"/>
      <c r="I36"/>
      <c r="J36"/>
      <c r="K36"/>
      <c r="L36"/>
      <c r="M36"/>
    </row>
    <row r="37" spans="1:14" ht="16.5" thickTop="1">
      <c r="A37" s="3"/>
      <c r="B37" s="13" t="s">
        <v>32</v>
      </c>
      <c r="C37" s="3">
        <v>60</v>
      </c>
      <c r="D37" s="3"/>
      <c r="E37" s="3"/>
      <c r="G37" s="5"/>
      <c r="H37"/>
      <c r="I37"/>
      <c r="J37"/>
      <c r="K37"/>
      <c r="L37"/>
      <c r="M37"/>
    </row>
    <row r="38" spans="1:14">
      <c r="A38" s="3"/>
      <c r="B38" s="18" t="s">
        <v>26</v>
      </c>
      <c r="C38" s="3">
        <v>55</v>
      </c>
      <c r="D38" s="3"/>
      <c r="E38" s="3"/>
      <c r="G38" s="5"/>
      <c r="H38"/>
      <c r="I38"/>
      <c r="J38"/>
      <c r="K38"/>
      <c r="L38"/>
      <c r="M38"/>
    </row>
    <row r="39" spans="1:14">
      <c r="B39" s="18" t="s">
        <v>18</v>
      </c>
      <c r="C39" s="4">
        <v>52</v>
      </c>
    </row>
    <row r="40" spans="1:14">
      <c r="B40" s="18" t="s">
        <v>21</v>
      </c>
      <c r="C40" s="4">
        <v>50</v>
      </c>
    </row>
    <row r="41" spans="1:14">
      <c r="B41" s="18" t="s">
        <v>36</v>
      </c>
      <c r="C41" s="4">
        <v>49</v>
      </c>
    </row>
    <row r="42" spans="1:14">
      <c r="B42" s="18" t="s">
        <v>29</v>
      </c>
      <c r="C42" s="4">
        <v>48</v>
      </c>
    </row>
    <row r="43" spans="1:14">
      <c r="B43" s="18" t="s">
        <v>23</v>
      </c>
      <c r="C43" s="4">
        <v>47</v>
      </c>
    </row>
    <row r="44" spans="1:14">
      <c r="B44" s="18" t="s">
        <v>27</v>
      </c>
      <c r="C44" s="4">
        <v>46</v>
      </c>
    </row>
    <row r="45" spans="1:14">
      <c r="B45" s="18" t="s">
        <v>35</v>
      </c>
      <c r="C45" s="4">
        <v>45</v>
      </c>
    </row>
    <row r="46" spans="1:14">
      <c r="B46" s="18" t="s">
        <v>33</v>
      </c>
      <c r="C46" s="4">
        <v>44</v>
      </c>
    </row>
    <row r="47" spans="1:14">
      <c r="B47" s="18" t="s">
        <v>15</v>
      </c>
      <c r="C47" s="4">
        <v>43</v>
      </c>
    </row>
    <row r="48" spans="1:14">
      <c r="B48" s="18" t="s">
        <v>25</v>
      </c>
      <c r="C48" s="4">
        <v>42</v>
      </c>
    </row>
    <row r="49" spans="2:3">
      <c r="B49" s="18" t="s">
        <v>17</v>
      </c>
      <c r="C49" s="4">
        <v>41</v>
      </c>
    </row>
    <row r="50" spans="2:3">
      <c r="B50" s="18" t="s">
        <v>22</v>
      </c>
      <c r="C50" s="4">
        <v>40</v>
      </c>
    </row>
    <row r="51" spans="2:3">
      <c r="B51" s="18" t="s">
        <v>19</v>
      </c>
      <c r="C51" s="4">
        <v>39</v>
      </c>
    </row>
    <row r="52" spans="2:3">
      <c r="B52" s="18" t="s">
        <v>28</v>
      </c>
      <c r="C52" s="4">
        <v>39</v>
      </c>
    </row>
    <row r="53" spans="2:3">
      <c r="B53" s="18" t="s">
        <v>31</v>
      </c>
      <c r="C53" s="4">
        <v>37</v>
      </c>
    </row>
    <row r="54" spans="2:3">
      <c r="B54" s="18" t="s">
        <v>30</v>
      </c>
      <c r="C54" s="4">
        <v>37</v>
      </c>
    </row>
    <row r="55" spans="2:3">
      <c r="B55" s="18" t="s">
        <v>14</v>
      </c>
      <c r="C55" s="4">
        <v>35</v>
      </c>
    </row>
    <row r="56" spans="2:3">
      <c r="B56" s="18" t="s">
        <v>20</v>
      </c>
      <c r="C56" s="4">
        <v>34</v>
      </c>
    </row>
    <row r="57" spans="2:3">
      <c r="B57" s="18" t="s">
        <v>16</v>
      </c>
      <c r="C57" s="4">
        <v>33</v>
      </c>
    </row>
    <row r="58" spans="2:3">
      <c r="B58" s="18" t="s">
        <v>24</v>
      </c>
      <c r="C58" s="4">
        <v>32</v>
      </c>
    </row>
  </sheetData>
  <sortState ref="B8:N30">
    <sortCondition descending="1" ref="N8:N30"/>
  </sortState>
  <mergeCells count="1">
    <mergeCell ref="C3:M4"/>
  </mergeCells>
  <conditionalFormatting sqref="C8:E34 G8:J34">
    <cfRule type="cellIs" dxfId="3" priority="1" stopIfTrue="1" operator="greaterThanOrEqual">
      <formula>200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N59"/>
  <sheetViews>
    <sheetView showZeros="0" topLeftCell="A23" zoomScale="130" zoomScaleNormal="130" workbookViewId="0">
      <selection activeCell="A32" sqref="A32:E58"/>
    </sheetView>
  </sheetViews>
  <sheetFormatPr defaultRowHeight="15.75"/>
  <cols>
    <col min="1" max="1" width="5.42578125" style="1" customWidth="1"/>
    <col min="2" max="2" width="19.5703125" style="2" customWidth="1"/>
    <col min="3" max="4" width="9.140625" style="4"/>
    <col min="5" max="5" width="8.7109375" style="4" bestFit="1" customWidth="1"/>
    <col min="6" max="9" width="9.140625" style="3"/>
    <col min="10" max="10" width="5.28515625" style="3" customWidth="1"/>
    <col min="11" max="12" width="9.140625" style="3"/>
    <col min="13" max="13" width="9.140625" style="5"/>
    <col min="14" max="14" width="9.140625" style="3"/>
  </cols>
  <sheetData>
    <row r="3" spans="1:14">
      <c r="C3" s="41" t="s">
        <v>34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4" ht="16.5" thickBot="1"/>
    <row r="6" spans="1:14" s="11" customFormat="1" ht="17.25" thickTop="1" thickBot="1">
      <c r="A6" s="6" t="s">
        <v>0</v>
      </c>
      <c r="B6" s="7" t="s">
        <v>1</v>
      </c>
      <c r="C6" s="8" t="s">
        <v>2</v>
      </c>
      <c r="D6" s="8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5</v>
      </c>
      <c r="L6" s="9" t="s">
        <v>13</v>
      </c>
      <c r="M6" s="10" t="s">
        <v>11</v>
      </c>
      <c r="N6" s="9" t="s">
        <v>10</v>
      </c>
    </row>
    <row r="7" spans="1:14" ht="16.5" thickTop="1">
      <c r="A7" s="12">
        <v>1</v>
      </c>
      <c r="B7" s="13" t="s">
        <v>32</v>
      </c>
      <c r="C7" s="14">
        <v>205</v>
      </c>
      <c r="D7" s="14">
        <v>191</v>
      </c>
      <c r="E7" s="15">
        <v>192</v>
      </c>
      <c r="F7" s="22">
        <f t="shared" ref="F7:F30" si="0">SUM(C7:E7)</f>
        <v>588</v>
      </c>
      <c r="G7" s="15">
        <v>187</v>
      </c>
      <c r="H7" s="15">
        <v>176</v>
      </c>
      <c r="I7" s="15">
        <v>168</v>
      </c>
      <c r="J7" s="15"/>
      <c r="K7" s="24">
        <f t="shared" ref="K7:K30" si="1">SUM(G7:J7)</f>
        <v>531</v>
      </c>
      <c r="L7" s="16">
        <v>168</v>
      </c>
      <c r="M7" s="26">
        <f t="shared" ref="M7:M30" si="2">AVERAGE(N7/5)</f>
        <v>190.2</v>
      </c>
      <c r="N7" s="24">
        <f t="shared" ref="N7:N30" si="3">SUM(F7,K7-L7)</f>
        <v>951</v>
      </c>
    </row>
    <row r="8" spans="1:14">
      <c r="A8" s="17">
        <v>2</v>
      </c>
      <c r="B8" s="18" t="s">
        <v>47</v>
      </c>
      <c r="C8" s="14">
        <v>211</v>
      </c>
      <c r="D8" s="14">
        <v>181</v>
      </c>
      <c r="E8" s="14">
        <v>167</v>
      </c>
      <c r="F8" s="23">
        <f t="shared" si="0"/>
        <v>559</v>
      </c>
      <c r="G8" s="14">
        <v>139</v>
      </c>
      <c r="H8" s="14">
        <v>183</v>
      </c>
      <c r="I8" s="14">
        <v>176</v>
      </c>
      <c r="J8" s="14"/>
      <c r="K8" s="25">
        <f t="shared" si="1"/>
        <v>498</v>
      </c>
      <c r="L8" s="19">
        <v>139</v>
      </c>
      <c r="M8" s="20">
        <f t="shared" si="2"/>
        <v>183.6</v>
      </c>
      <c r="N8" s="25">
        <f t="shared" si="3"/>
        <v>918</v>
      </c>
    </row>
    <row r="9" spans="1:14">
      <c r="A9" s="17">
        <v>3</v>
      </c>
      <c r="B9" s="18" t="s">
        <v>42</v>
      </c>
      <c r="C9" s="14">
        <v>169</v>
      </c>
      <c r="D9" s="14">
        <v>169</v>
      </c>
      <c r="E9" s="14">
        <v>178</v>
      </c>
      <c r="F9" s="23">
        <f t="shared" si="0"/>
        <v>516</v>
      </c>
      <c r="G9" s="14">
        <v>143</v>
      </c>
      <c r="H9" s="14">
        <v>203</v>
      </c>
      <c r="I9" s="14">
        <v>196</v>
      </c>
      <c r="J9" s="14"/>
      <c r="K9" s="25">
        <f t="shared" si="1"/>
        <v>542</v>
      </c>
      <c r="L9" s="19">
        <v>143</v>
      </c>
      <c r="M9" s="20">
        <f t="shared" si="2"/>
        <v>183</v>
      </c>
      <c r="N9" s="25">
        <f t="shared" si="3"/>
        <v>915</v>
      </c>
    </row>
    <row r="10" spans="1:14">
      <c r="A10" s="17">
        <v>4</v>
      </c>
      <c r="B10" s="18" t="s">
        <v>27</v>
      </c>
      <c r="C10" s="14">
        <v>160</v>
      </c>
      <c r="D10" s="14">
        <v>203</v>
      </c>
      <c r="E10" s="14">
        <v>181</v>
      </c>
      <c r="F10" s="23">
        <f t="shared" si="0"/>
        <v>544</v>
      </c>
      <c r="G10" s="14">
        <v>116</v>
      </c>
      <c r="H10" s="14">
        <v>157</v>
      </c>
      <c r="I10" s="14">
        <v>184</v>
      </c>
      <c r="J10" s="14"/>
      <c r="K10" s="25">
        <f t="shared" si="1"/>
        <v>457</v>
      </c>
      <c r="L10" s="19">
        <v>116</v>
      </c>
      <c r="M10" s="20">
        <f t="shared" si="2"/>
        <v>177</v>
      </c>
      <c r="N10" s="25">
        <f t="shared" si="3"/>
        <v>885</v>
      </c>
    </row>
    <row r="11" spans="1:14">
      <c r="A11" s="17">
        <v>5</v>
      </c>
      <c r="B11" s="18" t="s">
        <v>22</v>
      </c>
      <c r="C11" s="14">
        <v>149</v>
      </c>
      <c r="D11" s="14">
        <v>166</v>
      </c>
      <c r="E11" s="14">
        <v>192</v>
      </c>
      <c r="F11" s="23">
        <f t="shared" si="0"/>
        <v>507</v>
      </c>
      <c r="G11" s="14">
        <v>161</v>
      </c>
      <c r="H11" s="14">
        <v>155</v>
      </c>
      <c r="I11" s="14">
        <v>201</v>
      </c>
      <c r="J11" s="14"/>
      <c r="K11" s="25">
        <f t="shared" si="1"/>
        <v>517</v>
      </c>
      <c r="L11" s="19">
        <v>149</v>
      </c>
      <c r="M11" s="20">
        <f t="shared" si="2"/>
        <v>175</v>
      </c>
      <c r="N11" s="25">
        <f t="shared" si="3"/>
        <v>875</v>
      </c>
    </row>
    <row r="12" spans="1:14">
      <c r="A12" s="17">
        <v>6</v>
      </c>
      <c r="B12" s="18" t="s">
        <v>26</v>
      </c>
      <c r="C12" s="14">
        <v>148</v>
      </c>
      <c r="D12" s="14">
        <v>173</v>
      </c>
      <c r="E12" s="14">
        <v>147</v>
      </c>
      <c r="F12" s="23">
        <f t="shared" si="0"/>
        <v>468</v>
      </c>
      <c r="G12" s="14">
        <v>163</v>
      </c>
      <c r="H12" s="14">
        <v>171</v>
      </c>
      <c r="I12" s="14">
        <v>215</v>
      </c>
      <c r="J12" s="14"/>
      <c r="K12" s="25">
        <f t="shared" si="1"/>
        <v>549</v>
      </c>
      <c r="L12" s="19">
        <v>147</v>
      </c>
      <c r="M12" s="20">
        <f t="shared" si="2"/>
        <v>174</v>
      </c>
      <c r="N12" s="25">
        <f t="shared" si="3"/>
        <v>870</v>
      </c>
    </row>
    <row r="13" spans="1:14">
      <c r="A13" s="17">
        <v>7</v>
      </c>
      <c r="B13" s="18" t="s">
        <v>35</v>
      </c>
      <c r="C13" s="14">
        <v>174</v>
      </c>
      <c r="D13" s="14">
        <v>160</v>
      </c>
      <c r="E13" s="14">
        <v>166</v>
      </c>
      <c r="F13" s="23">
        <f t="shared" si="0"/>
        <v>500</v>
      </c>
      <c r="G13" s="14">
        <v>147</v>
      </c>
      <c r="H13" s="14">
        <v>200</v>
      </c>
      <c r="I13" s="14">
        <v>165</v>
      </c>
      <c r="J13" s="14"/>
      <c r="K13" s="25">
        <f t="shared" si="1"/>
        <v>512</v>
      </c>
      <c r="L13" s="19">
        <v>147</v>
      </c>
      <c r="M13" s="20">
        <f t="shared" si="2"/>
        <v>173</v>
      </c>
      <c r="N13" s="25">
        <f t="shared" si="3"/>
        <v>865</v>
      </c>
    </row>
    <row r="14" spans="1:14">
      <c r="A14" s="17">
        <v>8</v>
      </c>
      <c r="B14" s="18" t="s">
        <v>28</v>
      </c>
      <c r="C14" s="14">
        <v>178</v>
      </c>
      <c r="D14" s="14">
        <v>164</v>
      </c>
      <c r="E14" s="14">
        <v>159</v>
      </c>
      <c r="F14" s="23">
        <f t="shared" si="0"/>
        <v>501</v>
      </c>
      <c r="G14" s="14">
        <v>189</v>
      </c>
      <c r="H14" s="14">
        <v>138</v>
      </c>
      <c r="I14" s="14">
        <v>171</v>
      </c>
      <c r="J14" s="14"/>
      <c r="K14" s="25">
        <f t="shared" si="1"/>
        <v>498</v>
      </c>
      <c r="L14" s="19">
        <v>138</v>
      </c>
      <c r="M14" s="20">
        <f t="shared" si="2"/>
        <v>172.2</v>
      </c>
      <c r="N14" s="25">
        <f t="shared" si="3"/>
        <v>861</v>
      </c>
    </row>
    <row r="15" spans="1:14">
      <c r="A15" s="17">
        <v>9</v>
      </c>
      <c r="B15" s="18" t="s">
        <v>33</v>
      </c>
      <c r="C15" s="14">
        <v>157</v>
      </c>
      <c r="D15" s="14">
        <v>168</v>
      </c>
      <c r="E15" s="14">
        <v>171</v>
      </c>
      <c r="F15" s="23">
        <f t="shared" si="0"/>
        <v>496</v>
      </c>
      <c r="G15" s="14">
        <v>170</v>
      </c>
      <c r="H15" s="14">
        <v>166</v>
      </c>
      <c r="I15" s="14">
        <v>165</v>
      </c>
      <c r="J15" s="14"/>
      <c r="K15" s="25">
        <f t="shared" si="1"/>
        <v>501</v>
      </c>
      <c r="L15" s="19">
        <v>157</v>
      </c>
      <c r="M15" s="20">
        <f t="shared" si="2"/>
        <v>168</v>
      </c>
      <c r="N15" s="25">
        <f t="shared" si="3"/>
        <v>840</v>
      </c>
    </row>
    <row r="16" spans="1:14">
      <c r="A16" s="17">
        <v>10</v>
      </c>
      <c r="B16" s="18" t="s">
        <v>15</v>
      </c>
      <c r="C16" s="14">
        <v>158</v>
      </c>
      <c r="D16" s="14">
        <v>136</v>
      </c>
      <c r="E16" s="14">
        <v>142</v>
      </c>
      <c r="F16" s="23">
        <f t="shared" si="0"/>
        <v>436</v>
      </c>
      <c r="G16" s="14">
        <v>147</v>
      </c>
      <c r="H16" s="14">
        <v>137</v>
      </c>
      <c r="I16" s="14">
        <v>166</v>
      </c>
      <c r="J16" s="14">
        <v>50</v>
      </c>
      <c r="K16" s="25">
        <f t="shared" si="1"/>
        <v>500</v>
      </c>
      <c r="L16" s="19">
        <v>136</v>
      </c>
      <c r="M16" s="20">
        <f t="shared" si="2"/>
        <v>160</v>
      </c>
      <c r="N16" s="25">
        <f t="shared" si="3"/>
        <v>800</v>
      </c>
    </row>
    <row r="17" spans="1:14">
      <c r="A17" s="17">
        <v>11</v>
      </c>
      <c r="B17" s="18" t="s">
        <v>41</v>
      </c>
      <c r="C17" s="14">
        <v>177</v>
      </c>
      <c r="D17" s="14">
        <v>123</v>
      </c>
      <c r="E17" s="14">
        <v>140</v>
      </c>
      <c r="F17" s="23">
        <f t="shared" si="0"/>
        <v>440</v>
      </c>
      <c r="G17" s="14">
        <v>145</v>
      </c>
      <c r="H17" s="14">
        <v>157</v>
      </c>
      <c r="I17" s="14">
        <v>119</v>
      </c>
      <c r="J17" s="14">
        <v>50</v>
      </c>
      <c r="K17" s="25">
        <f t="shared" si="1"/>
        <v>471</v>
      </c>
      <c r="L17" s="19">
        <v>119</v>
      </c>
      <c r="M17" s="20">
        <f t="shared" si="2"/>
        <v>158.4</v>
      </c>
      <c r="N17" s="25">
        <f t="shared" si="3"/>
        <v>792</v>
      </c>
    </row>
    <row r="18" spans="1:14">
      <c r="A18" s="17">
        <v>12</v>
      </c>
      <c r="B18" s="18" t="s">
        <v>23</v>
      </c>
      <c r="C18" s="14">
        <v>132</v>
      </c>
      <c r="D18" s="14">
        <v>169</v>
      </c>
      <c r="E18" s="14">
        <v>156</v>
      </c>
      <c r="F18" s="23">
        <f t="shared" si="0"/>
        <v>457</v>
      </c>
      <c r="G18" s="14">
        <v>163</v>
      </c>
      <c r="H18" s="14">
        <v>146</v>
      </c>
      <c r="I18" s="14">
        <v>158</v>
      </c>
      <c r="J18" s="14"/>
      <c r="K18" s="25">
        <f t="shared" si="1"/>
        <v>467</v>
      </c>
      <c r="L18" s="19">
        <v>132</v>
      </c>
      <c r="M18" s="20">
        <f t="shared" si="2"/>
        <v>158.4</v>
      </c>
      <c r="N18" s="25">
        <f t="shared" si="3"/>
        <v>792</v>
      </c>
    </row>
    <row r="19" spans="1:14">
      <c r="A19" s="17">
        <v>13</v>
      </c>
      <c r="B19" s="18" t="s">
        <v>17</v>
      </c>
      <c r="C19" s="14">
        <v>133</v>
      </c>
      <c r="D19" s="14">
        <v>161</v>
      </c>
      <c r="E19" s="14">
        <v>153</v>
      </c>
      <c r="F19" s="23">
        <f t="shared" si="0"/>
        <v>447</v>
      </c>
      <c r="G19" s="14">
        <v>179</v>
      </c>
      <c r="H19" s="14">
        <v>121</v>
      </c>
      <c r="I19" s="14">
        <v>155</v>
      </c>
      <c r="J19" s="14"/>
      <c r="K19" s="25">
        <f t="shared" si="1"/>
        <v>455</v>
      </c>
      <c r="L19" s="19">
        <v>121</v>
      </c>
      <c r="M19" s="20">
        <f t="shared" si="2"/>
        <v>156.19999999999999</v>
      </c>
      <c r="N19" s="25">
        <f t="shared" si="3"/>
        <v>781</v>
      </c>
    </row>
    <row r="20" spans="1:14">
      <c r="A20" s="17">
        <v>14</v>
      </c>
      <c r="B20" s="18" t="s">
        <v>16</v>
      </c>
      <c r="C20" s="14">
        <v>149</v>
      </c>
      <c r="D20" s="14">
        <v>146</v>
      </c>
      <c r="E20" s="14">
        <v>151</v>
      </c>
      <c r="F20" s="23">
        <f t="shared" si="0"/>
        <v>446</v>
      </c>
      <c r="G20" s="14">
        <v>131</v>
      </c>
      <c r="H20" s="14">
        <v>182</v>
      </c>
      <c r="I20" s="14">
        <v>131</v>
      </c>
      <c r="J20" s="14"/>
      <c r="K20" s="25">
        <f t="shared" si="1"/>
        <v>444</v>
      </c>
      <c r="L20" s="19">
        <v>131</v>
      </c>
      <c r="M20" s="20">
        <f t="shared" si="2"/>
        <v>151.80000000000001</v>
      </c>
      <c r="N20" s="25">
        <f t="shared" si="3"/>
        <v>759</v>
      </c>
    </row>
    <row r="21" spans="1:14">
      <c r="A21" s="17">
        <v>15</v>
      </c>
      <c r="B21" s="18" t="s">
        <v>29</v>
      </c>
      <c r="C21" s="14">
        <v>163</v>
      </c>
      <c r="D21" s="14">
        <v>122</v>
      </c>
      <c r="E21" s="14">
        <v>151</v>
      </c>
      <c r="F21" s="23">
        <f t="shared" si="0"/>
        <v>436</v>
      </c>
      <c r="G21" s="14">
        <v>130</v>
      </c>
      <c r="H21" s="21">
        <v>164</v>
      </c>
      <c r="I21" s="14">
        <v>147</v>
      </c>
      <c r="J21" s="14"/>
      <c r="K21" s="25">
        <f t="shared" si="1"/>
        <v>441</v>
      </c>
      <c r="L21" s="19">
        <v>122</v>
      </c>
      <c r="M21" s="20">
        <f t="shared" si="2"/>
        <v>151</v>
      </c>
      <c r="N21" s="25">
        <f t="shared" si="3"/>
        <v>755</v>
      </c>
    </row>
    <row r="22" spans="1:14">
      <c r="A22" s="17">
        <v>16</v>
      </c>
      <c r="B22" s="18" t="s">
        <v>39</v>
      </c>
      <c r="C22" s="14">
        <v>147</v>
      </c>
      <c r="D22" s="14">
        <v>134</v>
      </c>
      <c r="E22" s="14">
        <v>161</v>
      </c>
      <c r="F22" s="23">
        <f t="shared" si="0"/>
        <v>442</v>
      </c>
      <c r="G22" s="14">
        <v>131</v>
      </c>
      <c r="H22" s="14">
        <v>129</v>
      </c>
      <c r="I22" s="14">
        <v>142</v>
      </c>
      <c r="J22" s="14"/>
      <c r="K22" s="25">
        <f t="shared" si="1"/>
        <v>402</v>
      </c>
      <c r="L22" s="19">
        <v>129</v>
      </c>
      <c r="M22" s="20">
        <f t="shared" si="2"/>
        <v>143</v>
      </c>
      <c r="N22" s="25">
        <f t="shared" si="3"/>
        <v>715</v>
      </c>
    </row>
    <row r="23" spans="1:14">
      <c r="A23" s="17">
        <v>17</v>
      </c>
      <c r="B23" s="18" t="s">
        <v>40</v>
      </c>
      <c r="C23" s="14">
        <v>115</v>
      </c>
      <c r="D23" s="14">
        <v>160</v>
      </c>
      <c r="E23" s="14">
        <v>118</v>
      </c>
      <c r="F23" s="23">
        <f t="shared" si="0"/>
        <v>393</v>
      </c>
      <c r="G23" s="14">
        <v>142</v>
      </c>
      <c r="H23" s="14">
        <v>121</v>
      </c>
      <c r="I23" s="14">
        <v>169</v>
      </c>
      <c r="J23" s="14"/>
      <c r="K23" s="25">
        <f t="shared" si="1"/>
        <v>432</v>
      </c>
      <c r="L23" s="19">
        <v>115</v>
      </c>
      <c r="M23" s="20">
        <f t="shared" si="2"/>
        <v>142</v>
      </c>
      <c r="N23" s="25">
        <f t="shared" si="3"/>
        <v>710</v>
      </c>
    </row>
    <row r="24" spans="1:14">
      <c r="A24" s="17">
        <v>18</v>
      </c>
      <c r="B24" s="18" t="s">
        <v>30</v>
      </c>
      <c r="C24" s="14">
        <v>137</v>
      </c>
      <c r="D24" s="14">
        <v>127</v>
      </c>
      <c r="E24" s="14">
        <v>168</v>
      </c>
      <c r="F24" s="23">
        <f t="shared" si="0"/>
        <v>432</v>
      </c>
      <c r="G24" s="14">
        <v>145</v>
      </c>
      <c r="H24" s="14">
        <v>104</v>
      </c>
      <c r="I24" s="14">
        <v>131</v>
      </c>
      <c r="J24" s="14"/>
      <c r="K24" s="25">
        <f t="shared" si="1"/>
        <v>380</v>
      </c>
      <c r="L24" s="19">
        <v>104</v>
      </c>
      <c r="M24" s="20">
        <f t="shared" si="2"/>
        <v>141.6</v>
      </c>
      <c r="N24" s="25">
        <f t="shared" si="3"/>
        <v>708</v>
      </c>
    </row>
    <row r="25" spans="1:14">
      <c r="A25" s="17">
        <v>19</v>
      </c>
      <c r="B25" s="18" t="s">
        <v>43</v>
      </c>
      <c r="C25" s="14">
        <v>85</v>
      </c>
      <c r="D25" s="14">
        <v>117</v>
      </c>
      <c r="E25" s="14">
        <v>138</v>
      </c>
      <c r="F25" s="23">
        <f t="shared" si="0"/>
        <v>340</v>
      </c>
      <c r="G25" s="14">
        <v>124</v>
      </c>
      <c r="H25" s="14">
        <v>129</v>
      </c>
      <c r="I25" s="14">
        <v>154</v>
      </c>
      <c r="J25" s="14"/>
      <c r="K25" s="25">
        <f t="shared" si="1"/>
        <v>407</v>
      </c>
      <c r="L25" s="19">
        <v>85</v>
      </c>
      <c r="M25" s="20">
        <f t="shared" si="2"/>
        <v>132.4</v>
      </c>
      <c r="N25" s="25">
        <f t="shared" si="3"/>
        <v>662</v>
      </c>
    </row>
    <row r="26" spans="1:14">
      <c r="A26" s="17">
        <v>20</v>
      </c>
      <c r="B26" s="18" t="s">
        <v>14</v>
      </c>
      <c r="C26" s="14">
        <v>119</v>
      </c>
      <c r="D26" s="14">
        <v>139</v>
      </c>
      <c r="E26" s="14">
        <v>147</v>
      </c>
      <c r="F26" s="23">
        <f t="shared" si="0"/>
        <v>405</v>
      </c>
      <c r="G26" s="14">
        <v>122</v>
      </c>
      <c r="H26" s="14">
        <v>113</v>
      </c>
      <c r="I26" s="14">
        <v>133</v>
      </c>
      <c r="J26" s="14"/>
      <c r="K26" s="25">
        <f t="shared" si="1"/>
        <v>368</v>
      </c>
      <c r="L26" s="19">
        <v>113</v>
      </c>
      <c r="M26" s="20">
        <f t="shared" si="2"/>
        <v>132</v>
      </c>
      <c r="N26" s="25">
        <f t="shared" si="3"/>
        <v>660</v>
      </c>
    </row>
    <row r="27" spans="1:14">
      <c r="A27" s="17">
        <v>21</v>
      </c>
      <c r="B27" s="18" t="s">
        <v>37</v>
      </c>
      <c r="C27" s="14">
        <v>92</v>
      </c>
      <c r="D27" s="14">
        <v>120</v>
      </c>
      <c r="E27" s="14">
        <v>148</v>
      </c>
      <c r="F27" s="23">
        <f t="shared" si="0"/>
        <v>360</v>
      </c>
      <c r="G27" s="14">
        <v>134</v>
      </c>
      <c r="H27" s="14">
        <v>128</v>
      </c>
      <c r="I27" s="14">
        <v>130</v>
      </c>
      <c r="J27" s="14"/>
      <c r="K27" s="25">
        <f t="shared" si="1"/>
        <v>392</v>
      </c>
      <c r="L27" s="19">
        <v>92</v>
      </c>
      <c r="M27" s="20">
        <f t="shared" si="2"/>
        <v>132</v>
      </c>
      <c r="N27" s="25">
        <f t="shared" si="3"/>
        <v>660</v>
      </c>
    </row>
    <row r="28" spans="1:14">
      <c r="A28" s="17">
        <v>22</v>
      </c>
      <c r="B28" s="18" t="s">
        <v>24</v>
      </c>
      <c r="C28" s="14">
        <v>102</v>
      </c>
      <c r="D28" s="14">
        <v>128</v>
      </c>
      <c r="E28" s="14">
        <v>115</v>
      </c>
      <c r="F28" s="23">
        <f t="shared" si="0"/>
        <v>345</v>
      </c>
      <c r="G28" s="14">
        <v>103</v>
      </c>
      <c r="H28" s="14">
        <v>92</v>
      </c>
      <c r="I28" s="14">
        <v>123</v>
      </c>
      <c r="J28" s="14">
        <v>50</v>
      </c>
      <c r="K28" s="25">
        <f t="shared" si="1"/>
        <v>368</v>
      </c>
      <c r="L28" s="19">
        <v>92</v>
      </c>
      <c r="M28" s="20">
        <f t="shared" si="2"/>
        <v>124.2</v>
      </c>
      <c r="N28" s="25">
        <f t="shared" si="3"/>
        <v>621</v>
      </c>
    </row>
    <row r="29" spans="1:14">
      <c r="A29" s="17">
        <v>23</v>
      </c>
      <c r="B29" s="18" t="s">
        <v>38</v>
      </c>
      <c r="C29" s="14">
        <v>153</v>
      </c>
      <c r="D29" s="14">
        <v>114</v>
      </c>
      <c r="E29" s="14">
        <v>117</v>
      </c>
      <c r="F29" s="23">
        <f t="shared" si="0"/>
        <v>384</v>
      </c>
      <c r="G29" s="14">
        <v>118</v>
      </c>
      <c r="H29" s="14">
        <v>107</v>
      </c>
      <c r="I29" s="14">
        <v>101</v>
      </c>
      <c r="J29" s="14"/>
      <c r="K29" s="25">
        <f t="shared" si="1"/>
        <v>326</v>
      </c>
      <c r="L29" s="19">
        <v>101</v>
      </c>
      <c r="M29" s="20">
        <f t="shared" si="2"/>
        <v>121.8</v>
      </c>
      <c r="N29" s="25">
        <f t="shared" si="3"/>
        <v>609</v>
      </c>
    </row>
    <row r="30" spans="1:14">
      <c r="A30" s="17">
        <v>24</v>
      </c>
      <c r="B30" s="18" t="s">
        <v>20</v>
      </c>
      <c r="C30" s="14">
        <v>119</v>
      </c>
      <c r="D30" s="14">
        <v>106</v>
      </c>
      <c r="E30" s="14">
        <v>130</v>
      </c>
      <c r="F30" s="23">
        <f t="shared" si="0"/>
        <v>355</v>
      </c>
      <c r="G30" s="14">
        <v>131</v>
      </c>
      <c r="H30" s="14">
        <v>119</v>
      </c>
      <c r="I30" s="14">
        <v>108</v>
      </c>
      <c r="J30" s="14"/>
      <c r="K30" s="25">
        <f t="shared" si="1"/>
        <v>358</v>
      </c>
      <c r="L30" s="19">
        <v>106</v>
      </c>
      <c r="M30" s="20">
        <f t="shared" si="2"/>
        <v>121.4</v>
      </c>
      <c r="N30" s="25">
        <f t="shared" si="3"/>
        <v>607</v>
      </c>
    </row>
    <row r="31" spans="1:14" ht="16.5" thickBot="1">
      <c r="A31" s="17">
        <v>25</v>
      </c>
      <c r="B31" s="18"/>
      <c r="C31" s="29"/>
      <c r="D31" s="29"/>
      <c r="E31" s="29"/>
      <c r="F31" s="23">
        <f t="shared" ref="F31" si="4">SUM(C31:E31)</f>
        <v>0</v>
      </c>
      <c r="G31" s="14"/>
      <c r="H31" s="14"/>
      <c r="I31" s="14"/>
      <c r="J31" s="14"/>
      <c r="K31" s="25">
        <f t="shared" ref="K31" si="5">SUM(G31:J31)</f>
        <v>0</v>
      </c>
      <c r="L31" s="19"/>
      <c r="M31" s="20">
        <f t="shared" ref="M31" si="6">AVERAGE(L31/6)</f>
        <v>0</v>
      </c>
      <c r="N31" s="25">
        <f t="shared" ref="N31" si="7">SUM(F31,K31-L31)</f>
        <v>0</v>
      </c>
    </row>
    <row r="32" spans="1:14" ht="16.5" thickTop="1" thickBot="1">
      <c r="A32" s="3"/>
      <c r="B32" s="3"/>
      <c r="C32" s="30" t="s">
        <v>44</v>
      </c>
      <c r="D32" s="31" t="s">
        <v>45</v>
      </c>
      <c r="E32" s="32" t="s">
        <v>46</v>
      </c>
      <c r="G32" s="5"/>
      <c r="H32"/>
      <c r="I32"/>
      <c r="J32"/>
      <c r="K32"/>
      <c r="L32"/>
      <c r="M32"/>
    </row>
    <row r="33" spans="1:13" ht="16.5" thickTop="1">
      <c r="A33" s="3">
        <v>1</v>
      </c>
      <c r="B33" s="27" t="s">
        <v>32</v>
      </c>
      <c r="C33" s="33">
        <v>60</v>
      </c>
      <c r="D33" s="34">
        <v>60</v>
      </c>
      <c r="E33" s="35">
        <f t="shared" ref="E33:E58" si="8">C33+D33</f>
        <v>120</v>
      </c>
      <c r="G33" s="5"/>
      <c r="H33"/>
      <c r="I33"/>
      <c r="J33"/>
      <c r="K33"/>
      <c r="L33"/>
      <c r="M33"/>
    </row>
    <row r="34" spans="1:13">
      <c r="A34" s="3">
        <v>2</v>
      </c>
      <c r="B34" s="28" t="s">
        <v>36</v>
      </c>
      <c r="C34" s="36">
        <v>49</v>
      </c>
      <c r="D34" s="37">
        <v>55</v>
      </c>
      <c r="E34" s="35">
        <f t="shared" si="8"/>
        <v>104</v>
      </c>
    </row>
    <row r="35" spans="1:13">
      <c r="A35" s="3">
        <v>3</v>
      </c>
      <c r="B35" s="28" t="s">
        <v>26</v>
      </c>
      <c r="C35" s="33">
        <v>55</v>
      </c>
      <c r="D35" s="34">
        <v>48</v>
      </c>
      <c r="E35" s="35">
        <f t="shared" si="8"/>
        <v>103</v>
      </c>
    </row>
    <row r="36" spans="1:13">
      <c r="A36" s="3">
        <v>4</v>
      </c>
      <c r="B36" s="28" t="s">
        <v>21</v>
      </c>
      <c r="C36" s="36">
        <v>50</v>
      </c>
      <c r="D36" s="37">
        <v>52</v>
      </c>
      <c r="E36" s="35">
        <f t="shared" si="8"/>
        <v>102</v>
      </c>
    </row>
    <row r="37" spans="1:13">
      <c r="A37" s="3">
        <v>5</v>
      </c>
      <c r="B37" s="28" t="s">
        <v>27</v>
      </c>
      <c r="C37" s="36">
        <v>46</v>
      </c>
      <c r="D37" s="37">
        <v>50</v>
      </c>
      <c r="E37" s="35">
        <f t="shared" si="8"/>
        <v>96</v>
      </c>
    </row>
    <row r="38" spans="1:13">
      <c r="A38" s="3">
        <v>6</v>
      </c>
      <c r="B38" s="28" t="s">
        <v>35</v>
      </c>
      <c r="C38" s="36">
        <v>45</v>
      </c>
      <c r="D38" s="37">
        <v>47</v>
      </c>
      <c r="E38" s="35">
        <f t="shared" si="8"/>
        <v>92</v>
      </c>
    </row>
    <row r="39" spans="1:13">
      <c r="A39" s="3">
        <v>7</v>
      </c>
      <c r="B39" s="28" t="s">
        <v>23</v>
      </c>
      <c r="C39" s="36">
        <v>47</v>
      </c>
      <c r="D39" s="37">
        <v>42</v>
      </c>
      <c r="E39" s="35">
        <f t="shared" si="8"/>
        <v>89</v>
      </c>
    </row>
    <row r="40" spans="1:13">
      <c r="A40" s="3">
        <v>8</v>
      </c>
      <c r="B40" s="28" t="s">
        <v>22</v>
      </c>
      <c r="C40" s="36">
        <v>40</v>
      </c>
      <c r="D40" s="37">
        <v>49</v>
      </c>
      <c r="E40" s="35">
        <f t="shared" si="8"/>
        <v>89</v>
      </c>
    </row>
    <row r="41" spans="1:13">
      <c r="A41" s="3">
        <v>9</v>
      </c>
      <c r="B41" s="28" t="s">
        <v>33</v>
      </c>
      <c r="C41" s="36">
        <v>44</v>
      </c>
      <c r="D41" s="37">
        <v>45</v>
      </c>
      <c r="E41" s="35">
        <f t="shared" si="8"/>
        <v>89</v>
      </c>
    </row>
    <row r="42" spans="1:13">
      <c r="A42" s="3">
        <v>10</v>
      </c>
      <c r="B42" s="28" t="s">
        <v>15</v>
      </c>
      <c r="C42" s="36">
        <v>43</v>
      </c>
      <c r="D42" s="37">
        <v>44</v>
      </c>
      <c r="E42" s="35">
        <f t="shared" si="8"/>
        <v>87</v>
      </c>
    </row>
    <row r="43" spans="1:13">
      <c r="A43" s="3">
        <v>11</v>
      </c>
      <c r="B43" s="28" t="s">
        <v>29</v>
      </c>
      <c r="C43" s="36">
        <v>48</v>
      </c>
      <c r="D43" s="37">
        <v>39</v>
      </c>
      <c r="E43" s="35">
        <f t="shared" si="8"/>
        <v>87</v>
      </c>
    </row>
    <row r="44" spans="1:13">
      <c r="A44" s="3">
        <v>12</v>
      </c>
      <c r="B44" s="28" t="s">
        <v>28</v>
      </c>
      <c r="C44" s="36">
        <v>39</v>
      </c>
      <c r="D44" s="37">
        <v>46</v>
      </c>
      <c r="E44" s="35">
        <f t="shared" si="8"/>
        <v>85</v>
      </c>
    </row>
    <row r="45" spans="1:13">
      <c r="A45" s="3">
        <v>13</v>
      </c>
      <c r="B45" s="28" t="s">
        <v>17</v>
      </c>
      <c r="C45" s="36">
        <v>41</v>
      </c>
      <c r="D45" s="37">
        <v>41</v>
      </c>
      <c r="E45" s="35">
        <f t="shared" si="8"/>
        <v>82</v>
      </c>
    </row>
    <row r="46" spans="1:13">
      <c r="A46" s="3">
        <v>14</v>
      </c>
      <c r="B46" s="28" t="s">
        <v>25</v>
      </c>
      <c r="C46" s="36">
        <v>42</v>
      </c>
      <c r="D46" s="37">
        <v>37</v>
      </c>
      <c r="E46" s="35">
        <f t="shared" si="8"/>
        <v>79</v>
      </c>
    </row>
    <row r="47" spans="1:13">
      <c r="A47" s="3">
        <v>15</v>
      </c>
      <c r="B47" s="28" t="s">
        <v>16</v>
      </c>
      <c r="C47" s="36">
        <v>33</v>
      </c>
      <c r="D47" s="37">
        <v>40</v>
      </c>
      <c r="E47" s="35">
        <f t="shared" si="8"/>
        <v>73</v>
      </c>
    </row>
    <row r="48" spans="1:13">
      <c r="A48" s="3">
        <v>16</v>
      </c>
      <c r="B48" s="28" t="s">
        <v>30</v>
      </c>
      <c r="C48" s="36">
        <v>37</v>
      </c>
      <c r="D48" s="37">
        <v>36</v>
      </c>
      <c r="E48" s="35">
        <f t="shared" si="8"/>
        <v>73</v>
      </c>
    </row>
    <row r="49" spans="1:5">
      <c r="A49" s="3">
        <v>17</v>
      </c>
      <c r="B49" s="28" t="s">
        <v>19</v>
      </c>
      <c r="C49" s="36">
        <v>39</v>
      </c>
      <c r="D49" s="37">
        <v>33</v>
      </c>
      <c r="E49" s="35">
        <f t="shared" si="8"/>
        <v>72</v>
      </c>
    </row>
    <row r="50" spans="1:5">
      <c r="A50" s="3">
        <v>18</v>
      </c>
      <c r="B50" s="28" t="s">
        <v>14</v>
      </c>
      <c r="C50" s="36">
        <v>35</v>
      </c>
      <c r="D50" s="37">
        <v>34</v>
      </c>
      <c r="E50" s="35">
        <f t="shared" si="8"/>
        <v>69</v>
      </c>
    </row>
    <row r="51" spans="1:5">
      <c r="A51" s="3">
        <v>19</v>
      </c>
      <c r="B51" s="28" t="s">
        <v>20</v>
      </c>
      <c r="C51" s="36">
        <v>34</v>
      </c>
      <c r="D51" s="37">
        <v>30</v>
      </c>
      <c r="E51" s="35">
        <f t="shared" si="8"/>
        <v>64</v>
      </c>
    </row>
    <row r="52" spans="1:5">
      <c r="A52" s="3">
        <v>20</v>
      </c>
      <c r="B52" s="28" t="s">
        <v>24</v>
      </c>
      <c r="C52" s="36">
        <v>32</v>
      </c>
      <c r="D52" s="37">
        <v>32</v>
      </c>
      <c r="E52" s="35">
        <f t="shared" si="8"/>
        <v>64</v>
      </c>
    </row>
    <row r="53" spans="1:5">
      <c r="A53" s="3">
        <v>21</v>
      </c>
      <c r="B53" s="28" t="s">
        <v>18</v>
      </c>
      <c r="C53" s="36">
        <v>52</v>
      </c>
      <c r="D53" s="37"/>
      <c r="E53" s="35">
        <f t="shared" si="8"/>
        <v>52</v>
      </c>
    </row>
    <row r="54" spans="1:5">
      <c r="A54" s="3">
        <v>22</v>
      </c>
      <c r="B54" s="28" t="s">
        <v>41</v>
      </c>
      <c r="C54" s="36"/>
      <c r="D54" s="37">
        <v>46</v>
      </c>
      <c r="E54" s="35">
        <f t="shared" si="8"/>
        <v>46</v>
      </c>
    </row>
    <row r="55" spans="1:5">
      <c r="A55" s="3">
        <v>23</v>
      </c>
      <c r="B55" s="28" t="s">
        <v>39</v>
      </c>
      <c r="C55" s="36"/>
      <c r="D55" s="37">
        <v>38</v>
      </c>
      <c r="E55" s="35">
        <f t="shared" si="8"/>
        <v>38</v>
      </c>
    </row>
    <row r="56" spans="1:5">
      <c r="A56" s="3">
        <v>24</v>
      </c>
      <c r="B56" s="28" t="s">
        <v>31</v>
      </c>
      <c r="C56" s="36">
        <v>37</v>
      </c>
      <c r="D56" s="37"/>
      <c r="E56" s="35">
        <f t="shared" si="8"/>
        <v>37</v>
      </c>
    </row>
    <row r="57" spans="1:5">
      <c r="A57" s="3">
        <v>25</v>
      </c>
      <c r="B57" s="28" t="s">
        <v>43</v>
      </c>
      <c r="C57" s="36"/>
      <c r="D57" s="37">
        <v>35</v>
      </c>
      <c r="E57" s="35">
        <f t="shared" si="8"/>
        <v>35</v>
      </c>
    </row>
    <row r="58" spans="1:5" ht="16.5" thickBot="1">
      <c r="A58" s="3">
        <v>26</v>
      </c>
      <c r="B58" s="28" t="s">
        <v>38</v>
      </c>
      <c r="C58" s="38"/>
      <c r="D58" s="39">
        <v>31</v>
      </c>
      <c r="E58" s="40">
        <f t="shared" si="8"/>
        <v>31</v>
      </c>
    </row>
    <row r="59" spans="1:5" ht="16.5" thickTop="1"/>
  </sheetData>
  <sortState ref="B33:E58">
    <sortCondition descending="1" ref="E33:E58"/>
  </sortState>
  <mergeCells count="1">
    <mergeCell ref="C3:M4"/>
  </mergeCells>
  <conditionalFormatting sqref="C7:E31 G7:J31">
    <cfRule type="cellIs" dxfId="2" priority="1" stopIfTrue="1" operator="greaterThanOrEqual">
      <formula>200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O62"/>
  <sheetViews>
    <sheetView showZeros="0" topLeftCell="A26" zoomScale="130" zoomScaleNormal="130" workbookViewId="0">
      <selection activeCell="A35" sqref="A35:F61"/>
    </sheetView>
  </sheetViews>
  <sheetFormatPr defaultRowHeight="15.75"/>
  <cols>
    <col min="1" max="1" width="5.42578125" style="1" customWidth="1"/>
    <col min="2" max="2" width="19.5703125" style="2" customWidth="1"/>
    <col min="3" max="4" width="9.140625" style="4"/>
    <col min="5" max="5" width="8.7109375" style="4" bestFit="1" customWidth="1"/>
    <col min="6" max="9" width="9.140625" style="3"/>
    <col min="10" max="10" width="5.28515625" style="3" customWidth="1"/>
    <col min="11" max="12" width="9.140625" style="3"/>
    <col min="13" max="13" width="9.140625" style="5"/>
    <col min="14" max="14" width="9.140625" style="3"/>
  </cols>
  <sheetData>
    <row r="3" spans="1:14">
      <c r="C3" s="41" t="s">
        <v>53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6" spans="1:14" ht="16.5" thickBot="1"/>
    <row r="7" spans="1:14" s="11" customFormat="1" ht="17.25" thickTop="1" thickBot="1">
      <c r="A7" s="6" t="s">
        <v>0</v>
      </c>
      <c r="B7" s="7" t="s">
        <v>1</v>
      </c>
      <c r="C7" s="8" t="s">
        <v>2</v>
      </c>
      <c r="D7" s="8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5</v>
      </c>
      <c r="L7" s="9" t="s">
        <v>13</v>
      </c>
      <c r="M7" s="10" t="s">
        <v>11</v>
      </c>
      <c r="N7" s="9" t="s">
        <v>10</v>
      </c>
    </row>
    <row r="8" spans="1:14" ht="16.5" thickTop="1">
      <c r="A8" s="12">
        <v>1</v>
      </c>
      <c r="B8" s="13" t="s">
        <v>21</v>
      </c>
      <c r="C8" s="14">
        <v>146</v>
      </c>
      <c r="D8" s="14">
        <v>198</v>
      </c>
      <c r="E8" s="15">
        <v>171</v>
      </c>
      <c r="F8" s="22">
        <f t="shared" ref="F8:F30" si="0">SUM(C8:E8)</f>
        <v>515</v>
      </c>
      <c r="G8" s="15">
        <v>221</v>
      </c>
      <c r="H8" s="15">
        <v>203</v>
      </c>
      <c r="I8" s="15">
        <v>164</v>
      </c>
      <c r="J8" s="15"/>
      <c r="K8" s="24">
        <f t="shared" ref="K8:K30" si="1">SUM(G8:J8)</f>
        <v>588</v>
      </c>
      <c r="L8" s="16">
        <v>146</v>
      </c>
      <c r="M8" s="26">
        <f t="shared" ref="M8:M30" si="2">AVERAGE(N8/5)</f>
        <v>191.4</v>
      </c>
      <c r="N8" s="24">
        <f t="shared" ref="N8:N30" si="3">SUM(F8,K8-L8)</f>
        <v>957</v>
      </c>
    </row>
    <row r="9" spans="1:14">
      <c r="A9" s="17">
        <v>2</v>
      </c>
      <c r="B9" s="18" t="s">
        <v>32</v>
      </c>
      <c r="C9" s="14">
        <v>218</v>
      </c>
      <c r="D9" s="14">
        <v>171</v>
      </c>
      <c r="E9" s="14">
        <v>168</v>
      </c>
      <c r="F9" s="23">
        <f t="shared" si="0"/>
        <v>557</v>
      </c>
      <c r="G9" s="14">
        <v>165</v>
      </c>
      <c r="H9" s="14">
        <v>199</v>
      </c>
      <c r="I9" s="14">
        <v>192</v>
      </c>
      <c r="J9" s="14"/>
      <c r="K9" s="25">
        <f t="shared" si="1"/>
        <v>556</v>
      </c>
      <c r="L9" s="19">
        <v>165</v>
      </c>
      <c r="M9" s="20">
        <f t="shared" si="2"/>
        <v>189.6</v>
      </c>
      <c r="N9" s="25">
        <f t="shared" si="3"/>
        <v>948</v>
      </c>
    </row>
    <row r="10" spans="1:14">
      <c r="A10" s="17">
        <v>3</v>
      </c>
      <c r="B10" s="18" t="s">
        <v>47</v>
      </c>
      <c r="C10" s="14">
        <v>163</v>
      </c>
      <c r="D10" s="14">
        <v>199</v>
      </c>
      <c r="E10" s="14">
        <v>170</v>
      </c>
      <c r="F10" s="23">
        <f t="shared" si="0"/>
        <v>532</v>
      </c>
      <c r="G10" s="14">
        <v>190</v>
      </c>
      <c r="H10" s="14">
        <v>167</v>
      </c>
      <c r="I10" s="14">
        <v>136</v>
      </c>
      <c r="J10" s="14"/>
      <c r="K10" s="25">
        <f t="shared" si="1"/>
        <v>493</v>
      </c>
      <c r="L10" s="19">
        <v>136</v>
      </c>
      <c r="M10" s="20">
        <f t="shared" si="2"/>
        <v>177.8</v>
      </c>
      <c r="N10" s="25">
        <f t="shared" si="3"/>
        <v>889</v>
      </c>
    </row>
    <row r="11" spans="1:14">
      <c r="A11" s="17">
        <v>4</v>
      </c>
      <c r="B11" s="18" t="s">
        <v>56</v>
      </c>
      <c r="C11" s="14">
        <v>136</v>
      </c>
      <c r="D11" s="14">
        <v>189</v>
      </c>
      <c r="E11" s="14">
        <v>175</v>
      </c>
      <c r="F11" s="23">
        <f t="shared" si="0"/>
        <v>500</v>
      </c>
      <c r="G11" s="14">
        <v>167</v>
      </c>
      <c r="H11" s="14">
        <v>190</v>
      </c>
      <c r="I11" s="14">
        <v>148</v>
      </c>
      <c r="J11" s="14"/>
      <c r="K11" s="25">
        <f t="shared" si="1"/>
        <v>505</v>
      </c>
      <c r="L11" s="19">
        <v>136</v>
      </c>
      <c r="M11" s="20">
        <f t="shared" si="2"/>
        <v>173.8</v>
      </c>
      <c r="N11" s="25">
        <f t="shared" si="3"/>
        <v>869</v>
      </c>
    </row>
    <row r="12" spans="1:14">
      <c r="A12" s="17">
        <v>5</v>
      </c>
      <c r="B12" s="18" t="s">
        <v>15</v>
      </c>
      <c r="C12" s="14">
        <v>196</v>
      </c>
      <c r="D12" s="14">
        <v>197</v>
      </c>
      <c r="E12" s="14">
        <v>156</v>
      </c>
      <c r="F12" s="23">
        <f t="shared" si="0"/>
        <v>549</v>
      </c>
      <c r="G12" s="14">
        <v>118</v>
      </c>
      <c r="H12" s="14">
        <v>138</v>
      </c>
      <c r="I12" s="14">
        <v>176</v>
      </c>
      <c r="J12" s="14"/>
      <c r="K12" s="25">
        <f t="shared" si="1"/>
        <v>432</v>
      </c>
      <c r="L12" s="19">
        <v>118</v>
      </c>
      <c r="M12" s="20">
        <f t="shared" si="2"/>
        <v>172.6</v>
      </c>
      <c r="N12" s="25">
        <f t="shared" si="3"/>
        <v>863</v>
      </c>
    </row>
    <row r="13" spans="1:14">
      <c r="A13" s="17">
        <v>6</v>
      </c>
      <c r="B13" s="18" t="s">
        <v>33</v>
      </c>
      <c r="C13" s="14">
        <v>149</v>
      </c>
      <c r="D13" s="14">
        <v>169</v>
      </c>
      <c r="E13" s="14">
        <v>192</v>
      </c>
      <c r="F13" s="23">
        <f t="shared" si="0"/>
        <v>510</v>
      </c>
      <c r="G13" s="14">
        <v>156</v>
      </c>
      <c r="H13" s="14">
        <v>169</v>
      </c>
      <c r="I13" s="14">
        <v>171</v>
      </c>
      <c r="J13" s="14"/>
      <c r="K13" s="25">
        <f t="shared" si="1"/>
        <v>496</v>
      </c>
      <c r="L13" s="19">
        <v>149</v>
      </c>
      <c r="M13" s="20">
        <f t="shared" si="2"/>
        <v>171.4</v>
      </c>
      <c r="N13" s="25">
        <f t="shared" si="3"/>
        <v>857</v>
      </c>
    </row>
    <row r="14" spans="1:14">
      <c r="A14" s="17">
        <v>7</v>
      </c>
      <c r="B14" s="18" t="s">
        <v>35</v>
      </c>
      <c r="C14" s="14">
        <v>174</v>
      </c>
      <c r="D14" s="14">
        <v>167</v>
      </c>
      <c r="E14" s="14">
        <v>145</v>
      </c>
      <c r="F14" s="23">
        <f t="shared" si="0"/>
        <v>486</v>
      </c>
      <c r="G14" s="14">
        <v>152</v>
      </c>
      <c r="H14" s="14">
        <v>187</v>
      </c>
      <c r="I14" s="14">
        <v>176</v>
      </c>
      <c r="J14" s="14"/>
      <c r="K14" s="25">
        <f t="shared" si="1"/>
        <v>515</v>
      </c>
      <c r="L14" s="19">
        <v>145</v>
      </c>
      <c r="M14" s="20">
        <f t="shared" si="2"/>
        <v>171.2</v>
      </c>
      <c r="N14" s="25">
        <f t="shared" si="3"/>
        <v>856</v>
      </c>
    </row>
    <row r="15" spans="1:14">
      <c r="A15" s="17">
        <v>8</v>
      </c>
      <c r="B15" s="18" t="s">
        <v>50</v>
      </c>
      <c r="C15" s="14">
        <v>171</v>
      </c>
      <c r="D15" s="14">
        <v>127</v>
      </c>
      <c r="E15" s="14">
        <v>156</v>
      </c>
      <c r="F15" s="23">
        <f t="shared" si="0"/>
        <v>454</v>
      </c>
      <c r="G15" s="14">
        <v>175</v>
      </c>
      <c r="H15" s="14">
        <v>158</v>
      </c>
      <c r="I15" s="14">
        <v>160</v>
      </c>
      <c r="J15" s="14"/>
      <c r="K15" s="25">
        <f t="shared" si="1"/>
        <v>493</v>
      </c>
      <c r="L15" s="19">
        <v>127</v>
      </c>
      <c r="M15" s="20">
        <f t="shared" si="2"/>
        <v>164</v>
      </c>
      <c r="N15" s="25">
        <f t="shared" si="3"/>
        <v>820</v>
      </c>
    </row>
    <row r="16" spans="1:14">
      <c r="A16" s="17">
        <v>9</v>
      </c>
      <c r="B16" s="18" t="s">
        <v>17</v>
      </c>
      <c r="C16" s="14">
        <v>157</v>
      </c>
      <c r="D16" s="14">
        <v>177</v>
      </c>
      <c r="E16" s="14">
        <v>130</v>
      </c>
      <c r="F16" s="23">
        <f t="shared" si="0"/>
        <v>464</v>
      </c>
      <c r="G16" s="14">
        <v>151</v>
      </c>
      <c r="H16" s="14">
        <v>135</v>
      </c>
      <c r="I16" s="14">
        <v>189</v>
      </c>
      <c r="J16" s="14"/>
      <c r="K16" s="25">
        <f t="shared" si="1"/>
        <v>475</v>
      </c>
      <c r="L16" s="19">
        <v>130</v>
      </c>
      <c r="M16" s="20">
        <f t="shared" si="2"/>
        <v>161.80000000000001</v>
      </c>
      <c r="N16" s="25">
        <f t="shared" si="3"/>
        <v>809</v>
      </c>
    </row>
    <row r="17" spans="1:14">
      <c r="A17" s="17">
        <v>10</v>
      </c>
      <c r="B17" s="18" t="s">
        <v>16</v>
      </c>
      <c r="C17" s="14">
        <v>158</v>
      </c>
      <c r="D17" s="14">
        <v>98</v>
      </c>
      <c r="E17" s="14">
        <v>149</v>
      </c>
      <c r="F17" s="23">
        <f t="shared" si="0"/>
        <v>405</v>
      </c>
      <c r="G17" s="14">
        <v>163</v>
      </c>
      <c r="H17" s="14">
        <v>155</v>
      </c>
      <c r="I17" s="14">
        <v>159</v>
      </c>
      <c r="J17" s="14"/>
      <c r="K17" s="25">
        <f t="shared" si="1"/>
        <v>477</v>
      </c>
      <c r="L17" s="19">
        <v>98</v>
      </c>
      <c r="M17" s="20">
        <f t="shared" si="2"/>
        <v>156.80000000000001</v>
      </c>
      <c r="N17" s="25">
        <f t="shared" si="3"/>
        <v>784</v>
      </c>
    </row>
    <row r="18" spans="1:14">
      <c r="A18" s="17">
        <v>11</v>
      </c>
      <c r="B18" s="18" t="s">
        <v>49</v>
      </c>
      <c r="C18" s="14">
        <v>169</v>
      </c>
      <c r="D18" s="14">
        <v>150</v>
      </c>
      <c r="E18" s="14">
        <v>155</v>
      </c>
      <c r="F18" s="23">
        <f t="shared" si="0"/>
        <v>474</v>
      </c>
      <c r="G18" s="14">
        <v>154</v>
      </c>
      <c r="H18" s="14">
        <v>154</v>
      </c>
      <c r="I18" s="14">
        <v>143</v>
      </c>
      <c r="J18" s="14"/>
      <c r="K18" s="25">
        <f t="shared" si="1"/>
        <v>451</v>
      </c>
      <c r="L18" s="19">
        <v>143</v>
      </c>
      <c r="M18" s="20">
        <f t="shared" si="2"/>
        <v>156.4</v>
      </c>
      <c r="N18" s="25">
        <f t="shared" si="3"/>
        <v>782</v>
      </c>
    </row>
    <row r="19" spans="1:14">
      <c r="A19" s="17">
        <v>12</v>
      </c>
      <c r="B19" s="18" t="s">
        <v>28</v>
      </c>
      <c r="C19" s="14">
        <v>115</v>
      </c>
      <c r="D19" s="14">
        <v>168</v>
      </c>
      <c r="E19" s="14">
        <v>135</v>
      </c>
      <c r="F19" s="23">
        <f t="shared" si="0"/>
        <v>418</v>
      </c>
      <c r="G19" s="14">
        <v>163</v>
      </c>
      <c r="H19" s="14">
        <v>143</v>
      </c>
      <c r="I19" s="14">
        <v>173</v>
      </c>
      <c r="J19" s="14"/>
      <c r="K19" s="25">
        <f t="shared" si="1"/>
        <v>479</v>
      </c>
      <c r="L19" s="19">
        <v>115</v>
      </c>
      <c r="M19" s="20">
        <f t="shared" si="2"/>
        <v>156.4</v>
      </c>
      <c r="N19" s="25">
        <f t="shared" si="3"/>
        <v>782</v>
      </c>
    </row>
    <row r="20" spans="1:14">
      <c r="A20" s="17">
        <v>13</v>
      </c>
      <c r="B20" s="18" t="s">
        <v>48</v>
      </c>
      <c r="C20" s="14">
        <v>130</v>
      </c>
      <c r="D20" s="14">
        <v>113</v>
      </c>
      <c r="E20" s="14">
        <v>187</v>
      </c>
      <c r="F20" s="23">
        <f t="shared" si="0"/>
        <v>430</v>
      </c>
      <c r="G20" s="14">
        <v>139</v>
      </c>
      <c r="H20" s="14">
        <v>119</v>
      </c>
      <c r="I20" s="14">
        <v>180</v>
      </c>
      <c r="J20" s="14"/>
      <c r="K20" s="25">
        <f t="shared" si="1"/>
        <v>438</v>
      </c>
      <c r="L20" s="19">
        <v>113</v>
      </c>
      <c r="M20" s="20">
        <f t="shared" si="2"/>
        <v>151</v>
      </c>
      <c r="N20" s="25">
        <f t="shared" si="3"/>
        <v>755</v>
      </c>
    </row>
    <row r="21" spans="1:14">
      <c r="A21" s="17">
        <v>14</v>
      </c>
      <c r="B21" s="18" t="s">
        <v>55</v>
      </c>
      <c r="C21" s="14">
        <v>156</v>
      </c>
      <c r="D21" s="14">
        <v>136</v>
      </c>
      <c r="E21" s="14">
        <v>157</v>
      </c>
      <c r="F21" s="23">
        <f t="shared" si="0"/>
        <v>449</v>
      </c>
      <c r="G21" s="14">
        <v>152</v>
      </c>
      <c r="H21" s="14">
        <v>120</v>
      </c>
      <c r="I21" s="14">
        <v>138</v>
      </c>
      <c r="J21" s="14"/>
      <c r="K21" s="25">
        <f t="shared" si="1"/>
        <v>410</v>
      </c>
      <c r="L21" s="19">
        <v>120</v>
      </c>
      <c r="M21" s="20">
        <f t="shared" si="2"/>
        <v>147.80000000000001</v>
      </c>
      <c r="N21" s="25">
        <f t="shared" si="3"/>
        <v>739</v>
      </c>
    </row>
    <row r="22" spans="1:14">
      <c r="A22" s="17">
        <v>15</v>
      </c>
      <c r="B22" s="18" t="s">
        <v>54</v>
      </c>
      <c r="C22" s="14">
        <v>135</v>
      </c>
      <c r="D22" s="14">
        <v>132</v>
      </c>
      <c r="E22" s="14">
        <v>116</v>
      </c>
      <c r="F22" s="23">
        <f t="shared" si="0"/>
        <v>383</v>
      </c>
      <c r="G22" s="14">
        <v>97</v>
      </c>
      <c r="H22" s="21">
        <v>145</v>
      </c>
      <c r="I22" s="14">
        <v>199</v>
      </c>
      <c r="J22" s="14"/>
      <c r="K22" s="25">
        <f t="shared" si="1"/>
        <v>441</v>
      </c>
      <c r="L22" s="19">
        <v>97</v>
      </c>
      <c r="M22" s="20">
        <f t="shared" si="2"/>
        <v>145.4</v>
      </c>
      <c r="N22" s="25">
        <f t="shared" si="3"/>
        <v>727</v>
      </c>
    </row>
    <row r="23" spans="1:14">
      <c r="A23" s="17">
        <v>16</v>
      </c>
      <c r="B23" s="18" t="s">
        <v>52</v>
      </c>
      <c r="C23" s="14">
        <v>141</v>
      </c>
      <c r="D23" s="14">
        <v>136</v>
      </c>
      <c r="E23" s="14">
        <v>173</v>
      </c>
      <c r="F23" s="23">
        <f t="shared" si="0"/>
        <v>450</v>
      </c>
      <c r="G23" s="14">
        <v>125</v>
      </c>
      <c r="H23" s="14">
        <v>134</v>
      </c>
      <c r="I23" s="14">
        <v>140</v>
      </c>
      <c r="J23" s="14"/>
      <c r="K23" s="25">
        <f t="shared" si="1"/>
        <v>399</v>
      </c>
      <c r="L23" s="19">
        <v>125</v>
      </c>
      <c r="M23" s="20">
        <f t="shared" si="2"/>
        <v>144.80000000000001</v>
      </c>
      <c r="N23" s="25">
        <f t="shared" si="3"/>
        <v>724</v>
      </c>
    </row>
    <row r="24" spans="1:14">
      <c r="A24" s="17">
        <v>17</v>
      </c>
      <c r="B24" s="18" t="s">
        <v>57</v>
      </c>
      <c r="C24" s="14">
        <v>116</v>
      </c>
      <c r="D24" s="14">
        <v>146</v>
      </c>
      <c r="E24" s="14">
        <v>126</v>
      </c>
      <c r="F24" s="23">
        <f t="shared" si="0"/>
        <v>388</v>
      </c>
      <c r="G24" s="14">
        <v>143</v>
      </c>
      <c r="H24" s="14">
        <v>190</v>
      </c>
      <c r="I24" s="14">
        <v>96</v>
      </c>
      <c r="J24" s="14"/>
      <c r="K24" s="25">
        <f t="shared" si="1"/>
        <v>429</v>
      </c>
      <c r="L24" s="19">
        <v>96</v>
      </c>
      <c r="M24" s="20">
        <f t="shared" si="2"/>
        <v>144.19999999999999</v>
      </c>
      <c r="N24" s="25">
        <f t="shared" si="3"/>
        <v>721</v>
      </c>
    </row>
    <row r="25" spans="1:14">
      <c r="A25" s="17">
        <v>18</v>
      </c>
      <c r="B25" s="18" t="s">
        <v>23</v>
      </c>
      <c r="C25" s="14">
        <v>123</v>
      </c>
      <c r="D25" s="14">
        <v>141</v>
      </c>
      <c r="E25" s="14">
        <v>169</v>
      </c>
      <c r="F25" s="23">
        <f t="shared" si="0"/>
        <v>433</v>
      </c>
      <c r="G25" s="14">
        <v>131</v>
      </c>
      <c r="H25" s="14">
        <v>126</v>
      </c>
      <c r="I25" s="14">
        <v>153</v>
      </c>
      <c r="J25" s="14"/>
      <c r="K25" s="25">
        <f t="shared" si="1"/>
        <v>410</v>
      </c>
      <c r="L25" s="19">
        <v>123</v>
      </c>
      <c r="M25" s="20">
        <f t="shared" si="2"/>
        <v>144</v>
      </c>
      <c r="N25" s="25">
        <f t="shared" si="3"/>
        <v>720</v>
      </c>
    </row>
    <row r="26" spans="1:14">
      <c r="A26" s="17">
        <v>19</v>
      </c>
      <c r="B26" s="18" t="s">
        <v>22</v>
      </c>
      <c r="C26" s="14">
        <v>105</v>
      </c>
      <c r="D26" s="14">
        <v>160</v>
      </c>
      <c r="E26" s="14">
        <v>161</v>
      </c>
      <c r="F26" s="23">
        <f t="shared" si="0"/>
        <v>426</v>
      </c>
      <c r="G26" s="14">
        <v>110</v>
      </c>
      <c r="H26" s="14">
        <v>147</v>
      </c>
      <c r="I26" s="14">
        <v>133</v>
      </c>
      <c r="J26" s="14"/>
      <c r="K26" s="25">
        <f t="shared" si="1"/>
        <v>390</v>
      </c>
      <c r="L26" s="19">
        <v>110</v>
      </c>
      <c r="M26" s="20">
        <f t="shared" si="2"/>
        <v>141.19999999999999</v>
      </c>
      <c r="N26" s="25">
        <f t="shared" si="3"/>
        <v>706</v>
      </c>
    </row>
    <row r="27" spans="1:14">
      <c r="A27" s="17">
        <v>20</v>
      </c>
      <c r="B27" s="18" t="s">
        <v>51</v>
      </c>
      <c r="C27" s="14">
        <v>156</v>
      </c>
      <c r="D27" s="14">
        <v>141</v>
      </c>
      <c r="E27" s="14">
        <v>119</v>
      </c>
      <c r="F27" s="23">
        <f t="shared" si="0"/>
        <v>416</v>
      </c>
      <c r="G27" s="14">
        <v>156</v>
      </c>
      <c r="H27" s="14">
        <v>127</v>
      </c>
      <c r="I27" s="14">
        <v>112</v>
      </c>
      <c r="J27" s="14"/>
      <c r="K27" s="25">
        <f t="shared" si="1"/>
        <v>395</v>
      </c>
      <c r="L27" s="19">
        <v>112</v>
      </c>
      <c r="M27" s="20">
        <f t="shared" si="2"/>
        <v>139.80000000000001</v>
      </c>
      <c r="N27" s="25">
        <f t="shared" si="3"/>
        <v>699</v>
      </c>
    </row>
    <row r="28" spans="1:14">
      <c r="A28" s="17">
        <v>21</v>
      </c>
      <c r="B28" s="18" t="s">
        <v>30</v>
      </c>
      <c r="C28" s="14">
        <v>135</v>
      </c>
      <c r="D28" s="14">
        <v>120</v>
      </c>
      <c r="E28" s="14">
        <v>148</v>
      </c>
      <c r="F28" s="23">
        <f t="shared" si="0"/>
        <v>403</v>
      </c>
      <c r="G28" s="14">
        <v>165</v>
      </c>
      <c r="H28" s="14">
        <v>122</v>
      </c>
      <c r="I28" s="14">
        <v>119</v>
      </c>
      <c r="J28" s="14"/>
      <c r="K28" s="25">
        <f t="shared" si="1"/>
        <v>406</v>
      </c>
      <c r="L28" s="19">
        <v>119</v>
      </c>
      <c r="M28" s="20">
        <f t="shared" si="2"/>
        <v>138</v>
      </c>
      <c r="N28" s="25">
        <f t="shared" si="3"/>
        <v>690</v>
      </c>
    </row>
    <row r="29" spans="1:14">
      <c r="A29" s="17">
        <v>22</v>
      </c>
      <c r="B29" s="18" t="s">
        <v>58</v>
      </c>
      <c r="C29" s="14">
        <v>124</v>
      </c>
      <c r="D29" s="14">
        <v>124</v>
      </c>
      <c r="E29" s="14">
        <v>134</v>
      </c>
      <c r="F29" s="23">
        <f t="shared" si="0"/>
        <v>382</v>
      </c>
      <c r="G29" s="14">
        <v>125</v>
      </c>
      <c r="H29" s="14">
        <v>130</v>
      </c>
      <c r="I29" s="14">
        <v>92</v>
      </c>
      <c r="J29" s="14"/>
      <c r="K29" s="25">
        <f t="shared" si="1"/>
        <v>347</v>
      </c>
      <c r="L29" s="19">
        <v>92</v>
      </c>
      <c r="M29" s="20">
        <f t="shared" si="2"/>
        <v>127.4</v>
      </c>
      <c r="N29" s="25">
        <f t="shared" si="3"/>
        <v>637</v>
      </c>
    </row>
    <row r="30" spans="1:14">
      <c r="A30" s="17">
        <v>23</v>
      </c>
      <c r="B30" s="18" t="s">
        <v>24</v>
      </c>
      <c r="C30" s="14">
        <v>129</v>
      </c>
      <c r="D30" s="14">
        <v>109</v>
      </c>
      <c r="E30" s="14">
        <v>115</v>
      </c>
      <c r="F30" s="23">
        <f t="shared" si="0"/>
        <v>353</v>
      </c>
      <c r="G30" s="14">
        <v>134</v>
      </c>
      <c r="H30" s="14">
        <v>101</v>
      </c>
      <c r="I30" s="14">
        <v>134</v>
      </c>
      <c r="J30" s="14"/>
      <c r="K30" s="25">
        <f t="shared" si="1"/>
        <v>369</v>
      </c>
      <c r="L30" s="19">
        <v>101</v>
      </c>
      <c r="M30" s="20">
        <f t="shared" si="2"/>
        <v>124.2</v>
      </c>
      <c r="N30" s="25">
        <f t="shared" si="3"/>
        <v>621</v>
      </c>
    </row>
    <row r="31" spans="1:14">
      <c r="A31" s="17">
        <v>24</v>
      </c>
      <c r="B31" s="18"/>
      <c r="C31" s="14"/>
      <c r="D31" s="14"/>
      <c r="E31" s="14"/>
      <c r="F31" s="23">
        <f t="shared" ref="F31:F34" si="4">SUM(C31:E31)</f>
        <v>0</v>
      </c>
      <c r="G31" s="14"/>
      <c r="H31" s="14"/>
      <c r="I31" s="14"/>
      <c r="J31" s="14"/>
      <c r="K31" s="25">
        <f t="shared" ref="K31:K34" si="5">SUM(G31:J31)</f>
        <v>0</v>
      </c>
      <c r="L31" s="19"/>
      <c r="M31" s="20">
        <f t="shared" ref="M31:M34" si="6">AVERAGE(L31/6)</f>
        <v>0</v>
      </c>
      <c r="N31" s="25">
        <f t="shared" ref="N31:N34" si="7">SUM(F31,K31-L31)</f>
        <v>0</v>
      </c>
    </row>
    <row r="32" spans="1:14">
      <c r="A32" s="17">
        <v>25</v>
      </c>
      <c r="B32" s="18"/>
      <c r="C32" s="14"/>
      <c r="D32" s="14"/>
      <c r="E32" s="14"/>
      <c r="F32" s="23">
        <f t="shared" si="4"/>
        <v>0</v>
      </c>
      <c r="G32" s="14"/>
      <c r="H32" s="14"/>
      <c r="I32" s="14"/>
      <c r="J32" s="14"/>
      <c r="K32" s="25">
        <f t="shared" si="5"/>
        <v>0</v>
      </c>
      <c r="L32" s="19"/>
      <c r="M32" s="20">
        <f t="shared" si="6"/>
        <v>0</v>
      </c>
      <c r="N32" s="25">
        <f t="shared" si="7"/>
        <v>0</v>
      </c>
    </row>
    <row r="33" spans="1:15">
      <c r="A33" s="17">
        <v>26</v>
      </c>
      <c r="B33" s="18"/>
      <c r="C33" s="14"/>
      <c r="D33" s="14"/>
      <c r="E33" s="14"/>
      <c r="F33" s="23">
        <f t="shared" si="4"/>
        <v>0</v>
      </c>
      <c r="G33" s="14"/>
      <c r="H33" s="14"/>
      <c r="I33" s="14"/>
      <c r="J33" s="14"/>
      <c r="K33" s="25">
        <f t="shared" si="5"/>
        <v>0</v>
      </c>
      <c r="L33" s="19"/>
      <c r="M33" s="20">
        <f t="shared" si="6"/>
        <v>0</v>
      </c>
      <c r="N33" s="25">
        <f t="shared" si="7"/>
        <v>0</v>
      </c>
    </row>
    <row r="34" spans="1:15" ht="16.5" thickBot="1">
      <c r="A34" s="17">
        <v>27</v>
      </c>
      <c r="B34" s="18"/>
      <c r="C34" s="14"/>
      <c r="D34" s="14"/>
      <c r="E34" s="14"/>
      <c r="F34" s="23">
        <f t="shared" si="4"/>
        <v>0</v>
      </c>
      <c r="G34" s="14"/>
      <c r="H34" s="14"/>
      <c r="I34" s="14"/>
      <c r="J34" s="14"/>
      <c r="K34" s="25">
        <f t="shared" si="5"/>
        <v>0</v>
      </c>
      <c r="L34" s="19"/>
      <c r="M34" s="20">
        <f t="shared" si="6"/>
        <v>0</v>
      </c>
      <c r="N34" s="25">
        <f t="shared" si="7"/>
        <v>0</v>
      </c>
    </row>
    <row r="35" spans="1:15" ht="16.5" thickTop="1" thickBot="1">
      <c r="A35" s="3"/>
      <c r="B35" s="3"/>
      <c r="C35" s="30" t="s">
        <v>44</v>
      </c>
      <c r="D35" s="31" t="s">
        <v>45</v>
      </c>
      <c r="E35" s="31" t="s">
        <v>59</v>
      </c>
      <c r="F35" s="32" t="s">
        <v>46</v>
      </c>
      <c r="H35" s="5"/>
      <c r="I35"/>
      <c r="J35"/>
      <c r="K35"/>
      <c r="L35"/>
      <c r="M35"/>
      <c r="N35"/>
      <c r="O35" s="3"/>
    </row>
    <row r="36" spans="1:15" ht="16.5" thickTop="1">
      <c r="A36" s="3">
        <v>1</v>
      </c>
      <c r="B36" s="27" t="s">
        <v>32</v>
      </c>
      <c r="C36" s="33">
        <v>60</v>
      </c>
      <c r="D36" s="34">
        <v>60</v>
      </c>
      <c r="E36" s="34">
        <v>55</v>
      </c>
      <c r="F36" s="35">
        <f t="shared" ref="F36:F61" si="8">SUM(C36:E36)</f>
        <v>175</v>
      </c>
      <c r="G36"/>
      <c r="H36"/>
      <c r="I36"/>
      <c r="K36"/>
      <c r="L36"/>
      <c r="M36"/>
      <c r="N36"/>
    </row>
    <row r="37" spans="1:15">
      <c r="A37" s="3">
        <v>2</v>
      </c>
      <c r="B37" s="28" t="s">
        <v>21</v>
      </c>
      <c r="C37" s="36">
        <v>50</v>
      </c>
      <c r="D37" s="37">
        <v>52</v>
      </c>
      <c r="E37" s="37">
        <v>60</v>
      </c>
      <c r="F37" s="35">
        <f t="shared" si="8"/>
        <v>162</v>
      </c>
      <c r="I37" s="5"/>
      <c r="K37"/>
      <c r="L37"/>
      <c r="M37"/>
      <c r="N37"/>
    </row>
    <row r="38" spans="1:15">
      <c r="A38" s="3">
        <v>3</v>
      </c>
      <c r="B38" s="28" t="s">
        <v>36</v>
      </c>
      <c r="C38" s="36">
        <v>49</v>
      </c>
      <c r="D38" s="37">
        <v>55</v>
      </c>
      <c r="E38" s="37">
        <v>52</v>
      </c>
      <c r="F38" s="35">
        <f t="shared" si="8"/>
        <v>156</v>
      </c>
      <c r="I38" s="5"/>
      <c r="K38"/>
      <c r="L38"/>
      <c r="M38"/>
      <c r="N38"/>
    </row>
    <row r="39" spans="1:15">
      <c r="A39" s="3">
        <v>4</v>
      </c>
      <c r="B39" s="28" t="s">
        <v>26</v>
      </c>
      <c r="C39" s="33">
        <v>55</v>
      </c>
      <c r="D39" s="34">
        <v>48</v>
      </c>
      <c r="E39" s="34">
        <v>41</v>
      </c>
      <c r="F39" s="35">
        <f t="shared" si="8"/>
        <v>144</v>
      </c>
      <c r="I39" s="5"/>
      <c r="K39"/>
      <c r="L39"/>
      <c r="M39"/>
      <c r="N39"/>
    </row>
    <row r="40" spans="1:15">
      <c r="A40" s="3">
        <v>5</v>
      </c>
      <c r="B40" s="28" t="s">
        <v>27</v>
      </c>
      <c r="C40" s="36">
        <v>46</v>
      </c>
      <c r="D40" s="37">
        <v>50</v>
      </c>
      <c r="E40" s="37">
        <v>46</v>
      </c>
      <c r="F40" s="35">
        <f t="shared" si="8"/>
        <v>142</v>
      </c>
      <c r="I40" s="5"/>
      <c r="K40"/>
      <c r="L40"/>
      <c r="M40"/>
      <c r="N40"/>
    </row>
    <row r="41" spans="1:15">
      <c r="A41" s="3">
        <v>6</v>
      </c>
      <c r="B41" s="28" t="s">
        <v>35</v>
      </c>
      <c r="C41" s="36">
        <v>45</v>
      </c>
      <c r="D41" s="37">
        <v>47</v>
      </c>
      <c r="E41" s="37">
        <v>47</v>
      </c>
      <c r="F41" s="35">
        <f t="shared" si="8"/>
        <v>139</v>
      </c>
      <c r="I41" s="5"/>
      <c r="K41"/>
      <c r="L41"/>
      <c r="M41"/>
      <c r="N41"/>
    </row>
    <row r="42" spans="1:15">
      <c r="A42" s="3">
        <v>7</v>
      </c>
      <c r="B42" s="28" t="s">
        <v>33</v>
      </c>
      <c r="C42" s="36">
        <v>44</v>
      </c>
      <c r="D42" s="37">
        <v>45</v>
      </c>
      <c r="E42" s="37">
        <v>48</v>
      </c>
      <c r="F42" s="35">
        <f t="shared" si="8"/>
        <v>137</v>
      </c>
      <c r="I42" s="5"/>
      <c r="K42"/>
      <c r="L42"/>
      <c r="M42"/>
      <c r="N42"/>
    </row>
    <row r="43" spans="1:15">
      <c r="A43" s="3">
        <v>8</v>
      </c>
      <c r="B43" s="28" t="s">
        <v>15</v>
      </c>
      <c r="C43" s="36">
        <v>43</v>
      </c>
      <c r="D43" s="37">
        <v>44</v>
      </c>
      <c r="E43" s="37">
        <v>49</v>
      </c>
      <c r="F43" s="35">
        <f t="shared" si="8"/>
        <v>136</v>
      </c>
      <c r="I43" s="5"/>
      <c r="K43"/>
      <c r="L43"/>
      <c r="M43"/>
      <c r="N43"/>
    </row>
    <row r="44" spans="1:15">
      <c r="A44" s="3">
        <v>9</v>
      </c>
      <c r="B44" s="28" t="s">
        <v>29</v>
      </c>
      <c r="C44" s="36">
        <v>48</v>
      </c>
      <c r="D44" s="37">
        <v>39</v>
      </c>
      <c r="E44" s="37">
        <v>40</v>
      </c>
      <c r="F44" s="35">
        <f t="shared" si="8"/>
        <v>127</v>
      </c>
      <c r="I44" s="5"/>
      <c r="K44"/>
      <c r="L44"/>
      <c r="M44"/>
      <c r="N44"/>
    </row>
    <row r="45" spans="1:15">
      <c r="A45" s="3">
        <v>10</v>
      </c>
      <c r="B45" s="28" t="s">
        <v>17</v>
      </c>
      <c r="C45" s="36">
        <v>41</v>
      </c>
      <c r="D45" s="37">
        <v>41</v>
      </c>
      <c r="E45" s="37">
        <v>45</v>
      </c>
      <c r="F45" s="35">
        <f t="shared" si="8"/>
        <v>127</v>
      </c>
      <c r="I45" s="5"/>
      <c r="K45"/>
      <c r="L45"/>
      <c r="M45"/>
      <c r="N45"/>
    </row>
    <row r="46" spans="1:15">
      <c r="A46" s="3">
        <v>11</v>
      </c>
      <c r="B46" s="28" t="s">
        <v>28</v>
      </c>
      <c r="C46" s="36">
        <v>39</v>
      </c>
      <c r="D46" s="37">
        <v>46</v>
      </c>
      <c r="E46" s="37">
        <v>42</v>
      </c>
      <c r="F46" s="35">
        <f t="shared" si="8"/>
        <v>127</v>
      </c>
      <c r="I46" s="5"/>
      <c r="K46"/>
      <c r="L46"/>
      <c r="M46"/>
      <c r="N46"/>
    </row>
    <row r="47" spans="1:15">
      <c r="A47" s="3">
        <v>12</v>
      </c>
      <c r="B47" s="28" t="s">
        <v>23</v>
      </c>
      <c r="C47" s="36">
        <v>47</v>
      </c>
      <c r="D47" s="37">
        <v>42</v>
      </c>
      <c r="E47" s="37">
        <v>36</v>
      </c>
      <c r="F47" s="35">
        <f t="shared" si="8"/>
        <v>125</v>
      </c>
      <c r="I47" s="5"/>
      <c r="K47"/>
      <c r="L47"/>
      <c r="M47"/>
      <c r="N47"/>
    </row>
    <row r="48" spans="1:15">
      <c r="A48" s="3">
        <v>13</v>
      </c>
      <c r="B48" s="28" t="s">
        <v>22</v>
      </c>
      <c r="C48" s="36">
        <v>40</v>
      </c>
      <c r="D48" s="37">
        <v>49</v>
      </c>
      <c r="E48" s="37">
        <v>35</v>
      </c>
      <c r="F48" s="35">
        <f t="shared" si="8"/>
        <v>124</v>
      </c>
      <c r="I48" s="5"/>
      <c r="K48"/>
      <c r="L48"/>
      <c r="M48"/>
      <c r="N48"/>
    </row>
    <row r="49" spans="1:14">
      <c r="A49" s="3">
        <v>14</v>
      </c>
      <c r="B49" s="28" t="s">
        <v>25</v>
      </c>
      <c r="C49" s="36">
        <v>42</v>
      </c>
      <c r="D49" s="37">
        <v>37</v>
      </c>
      <c r="E49" s="37">
        <v>43</v>
      </c>
      <c r="F49" s="35">
        <f t="shared" si="8"/>
        <v>122</v>
      </c>
      <c r="I49" s="5"/>
      <c r="K49"/>
      <c r="L49"/>
      <c r="M49"/>
      <c r="N49"/>
    </row>
    <row r="50" spans="1:14">
      <c r="A50" s="3">
        <v>15</v>
      </c>
      <c r="B50" s="28" t="s">
        <v>16</v>
      </c>
      <c r="C50" s="36">
        <v>33</v>
      </c>
      <c r="D50" s="37">
        <v>40</v>
      </c>
      <c r="E50" s="37">
        <v>44</v>
      </c>
      <c r="F50" s="35">
        <f t="shared" si="8"/>
        <v>117</v>
      </c>
      <c r="I50" s="5"/>
      <c r="K50"/>
      <c r="L50"/>
      <c r="M50"/>
      <c r="N50"/>
    </row>
    <row r="51" spans="1:14">
      <c r="A51" s="3">
        <v>16</v>
      </c>
      <c r="B51" s="28" t="s">
        <v>14</v>
      </c>
      <c r="C51" s="36">
        <v>35</v>
      </c>
      <c r="D51" s="37">
        <v>34</v>
      </c>
      <c r="E51" s="37">
        <v>38</v>
      </c>
      <c r="F51" s="35">
        <f t="shared" si="8"/>
        <v>107</v>
      </c>
      <c r="I51" s="5"/>
      <c r="K51"/>
      <c r="L51"/>
      <c r="M51"/>
      <c r="N51"/>
    </row>
    <row r="52" spans="1:14">
      <c r="A52" s="3">
        <v>17</v>
      </c>
      <c r="B52" s="28" t="s">
        <v>19</v>
      </c>
      <c r="C52" s="36">
        <v>39</v>
      </c>
      <c r="D52" s="37">
        <v>33</v>
      </c>
      <c r="E52" s="37">
        <v>34</v>
      </c>
      <c r="F52" s="35">
        <f t="shared" si="8"/>
        <v>106</v>
      </c>
      <c r="I52" s="5"/>
      <c r="K52"/>
      <c r="L52"/>
      <c r="M52"/>
      <c r="N52"/>
    </row>
    <row r="53" spans="1:14">
      <c r="A53" s="3">
        <v>18</v>
      </c>
      <c r="B53" s="28" t="s">
        <v>30</v>
      </c>
      <c r="C53" s="36">
        <v>37</v>
      </c>
      <c r="D53" s="37">
        <v>36</v>
      </c>
      <c r="E53" s="37">
        <v>33</v>
      </c>
      <c r="F53" s="35">
        <f t="shared" si="8"/>
        <v>106</v>
      </c>
      <c r="I53" s="5"/>
      <c r="K53"/>
      <c r="L53"/>
      <c r="M53"/>
      <c r="N53"/>
    </row>
    <row r="54" spans="1:14">
      <c r="A54" s="3">
        <v>19</v>
      </c>
      <c r="B54" s="28" t="s">
        <v>18</v>
      </c>
      <c r="C54" s="36">
        <v>52</v>
      </c>
      <c r="D54" s="37"/>
      <c r="E54" s="37">
        <v>50</v>
      </c>
      <c r="F54" s="35">
        <f t="shared" si="8"/>
        <v>102</v>
      </c>
      <c r="I54" s="5"/>
      <c r="K54"/>
      <c r="L54"/>
      <c r="M54"/>
      <c r="N54"/>
    </row>
    <row r="55" spans="1:14">
      <c r="A55" s="3">
        <v>20</v>
      </c>
      <c r="B55" s="28" t="s">
        <v>20</v>
      </c>
      <c r="C55" s="36">
        <v>34</v>
      </c>
      <c r="D55" s="37">
        <v>30</v>
      </c>
      <c r="E55" s="37">
        <v>32</v>
      </c>
      <c r="F55" s="35">
        <f t="shared" si="8"/>
        <v>96</v>
      </c>
      <c r="I55" s="5"/>
      <c r="K55"/>
      <c r="L55"/>
      <c r="M55"/>
      <c r="N55"/>
    </row>
    <row r="56" spans="1:14">
      <c r="A56" s="3">
        <v>21</v>
      </c>
      <c r="B56" s="28" t="s">
        <v>24</v>
      </c>
      <c r="C56" s="36">
        <v>32</v>
      </c>
      <c r="D56" s="37">
        <v>32</v>
      </c>
      <c r="E56" s="37">
        <v>31</v>
      </c>
      <c r="F56" s="35">
        <f t="shared" si="8"/>
        <v>95</v>
      </c>
      <c r="I56" s="5"/>
      <c r="K56"/>
      <c r="L56"/>
      <c r="M56"/>
      <c r="N56"/>
    </row>
    <row r="57" spans="1:14">
      <c r="A57" s="3">
        <v>22</v>
      </c>
      <c r="B57" s="28" t="s">
        <v>41</v>
      </c>
      <c r="C57" s="36"/>
      <c r="D57" s="37">
        <v>46</v>
      </c>
      <c r="E57" s="37">
        <v>37</v>
      </c>
      <c r="F57" s="35">
        <f t="shared" si="8"/>
        <v>83</v>
      </c>
      <c r="I57" s="5"/>
      <c r="K57"/>
      <c r="L57"/>
      <c r="M57"/>
      <c r="N57"/>
    </row>
    <row r="58" spans="1:14">
      <c r="A58" s="3">
        <v>23</v>
      </c>
      <c r="B58" s="28" t="s">
        <v>39</v>
      </c>
      <c r="C58" s="36"/>
      <c r="D58" s="37">
        <v>38</v>
      </c>
      <c r="E58" s="37">
        <v>39</v>
      </c>
      <c r="F58" s="35">
        <f t="shared" si="8"/>
        <v>77</v>
      </c>
      <c r="I58" s="5"/>
      <c r="K58"/>
      <c r="L58"/>
      <c r="M58"/>
      <c r="N58"/>
    </row>
    <row r="59" spans="1:14">
      <c r="A59" s="3">
        <v>24</v>
      </c>
      <c r="B59" s="28" t="s">
        <v>31</v>
      </c>
      <c r="C59" s="36">
        <v>37</v>
      </c>
      <c r="D59" s="37"/>
      <c r="E59" s="37"/>
      <c r="F59" s="35">
        <f t="shared" si="8"/>
        <v>37</v>
      </c>
      <c r="I59" s="5"/>
      <c r="K59"/>
      <c r="L59"/>
      <c r="M59"/>
      <c r="N59"/>
    </row>
    <row r="60" spans="1:14">
      <c r="A60" s="3">
        <v>25</v>
      </c>
      <c r="B60" s="28" t="s">
        <v>43</v>
      </c>
      <c r="C60" s="36"/>
      <c r="D60" s="37">
        <v>35</v>
      </c>
      <c r="E60" s="37"/>
      <c r="F60" s="35">
        <f t="shared" si="8"/>
        <v>35</v>
      </c>
      <c r="I60" s="5"/>
      <c r="K60"/>
      <c r="L60"/>
      <c r="M60"/>
      <c r="N60"/>
    </row>
    <row r="61" spans="1:14" ht="16.5" thickBot="1">
      <c r="A61" s="3">
        <v>26</v>
      </c>
      <c r="B61" s="28" t="s">
        <v>38</v>
      </c>
      <c r="C61" s="38"/>
      <c r="D61" s="39">
        <v>31</v>
      </c>
      <c r="E61" s="39"/>
      <c r="F61" s="40">
        <f t="shared" si="8"/>
        <v>31</v>
      </c>
      <c r="I61" s="5"/>
      <c r="K61"/>
      <c r="L61"/>
      <c r="M61"/>
      <c r="N61"/>
    </row>
    <row r="62" spans="1:14" ht="16.5" thickTop="1"/>
  </sheetData>
  <sortState ref="B36:F61">
    <sortCondition descending="1" ref="F36:F61"/>
  </sortState>
  <mergeCells count="1">
    <mergeCell ref="C3:M4"/>
  </mergeCells>
  <conditionalFormatting sqref="C8:E34 G8:J34">
    <cfRule type="cellIs" dxfId="1" priority="1" stopIfTrue="1" operator="greaterThanOrEqual">
      <formula>200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O62"/>
  <sheetViews>
    <sheetView showZeros="0" tabSelected="1" topLeftCell="A35" zoomScale="130" zoomScaleNormal="130" workbookViewId="0">
      <selection activeCell="F40" sqref="F40"/>
    </sheetView>
  </sheetViews>
  <sheetFormatPr defaultRowHeight="15.75"/>
  <cols>
    <col min="1" max="1" width="5.42578125" style="1" customWidth="1"/>
    <col min="2" max="2" width="19.5703125" style="2" customWidth="1"/>
    <col min="3" max="4" width="9.140625" style="4"/>
    <col min="5" max="5" width="8.7109375" style="4" bestFit="1" customWidth="1"/>
    <col min="6" max="9" width="9.140625" style="3"/>
    <col min="10" max="10" width="5.28515625" style="3" customWidth="1"/>
    <col min="11" max="12" width="9.140625" style="3"/>
    <col min="13" max="13" width="9.140625" style="5"/>
    <col min="14" max="14" width="9.140625" style="3"/>
  </cols>
  <sheetData>
    <row r="3" spans="1:14">
      <c r="C3" s="41" t="s">
        <v>62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6" spans="1:14" ht="16.5" thickBot="1"/>
    <row r="7" spans="1:14" s="11" customFormat="1" ht="17.25" thickTop="1" thickBot="1">
      <c r="A7" s="6" t="s">
        <v>0</v>
      </c>
      <c r="B7" s="7" t="s">
        <v>1</v>
      </c>
      <c r="C7" s="8" t="s">
        <v>2</v>
      </c>
      <c r="D7" s="8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5</v>
      </c>
      <c r="L7" s="9" t="s">
        <v>13</v>
      </c>
      <c r="M7" s="10" t="s">
        <v>11</v>
      </c>
      <c r="N7" s="9" t="s">
        <v>10</v>
      </c>
    </row>
    <row r="8" spans="1:14" ht="16.5" thickTop="1">
      <c r="A8" s="12">
        <v>1</v>
      </c>
      <c r="B8" s="13" t="s">
        <v>61</v>
      </c>
      <c r="C8" s="14">
        <v>203</v>
      </c>
      <c r="D8" s="14">
        <v>153</v>
      </c>
      <c r="E8" s="15">
        <v>187</v>
      </c>
      <c r="F8" s="22">
        <f>SUM(C8:E8)</f>
        <v>543</v>
      </c>
      <c r="G8" s="15">
        <v>209</v>
      </c>
      <c r="H8" s="15">
        <v>171</v>
      </c>
      <c r="I8" s="15">
        <v>166</v>
      </c>
      <c r="J8" s="15"/>
      <c r="K8" s="24">
        <f>SUM(G8:J8)</f>
        <v>546</v>
      </c>
      <c r="L8" s="16">
        <v>153</v>
      </c>
      <c r="M8" s="26">
        <f>AVERAGE(N8/5)</f>
        <v>187.2</v>
      </c>
      <c r="N8" s="24">
        <f>SUM(F8,K8-L8)</f>
        <v>936</v>
      </c>
    </row>
    <row r="9" spans="1:14">
      <c r="A9" s="17">
        <v>2</v>
      </c>
      <c r="B9" s="18" t="s">
        <v>64</v>
      </c>
      <c r="C9" s="14">
        <v>162</v>
      </c>
      <c r="D9" s="14">
        <v>181</v>
      </c>
      <c r="E9" s="14">
        <v>145</v>
      </c>
      <c r="F9" s="23">
        <f>SUM(C9:E9)</f>
        <v>488</v>
      </c>
      <c r="G9" s="14">
        <v>202</v>
      </c>
      <c r="H9" s="14">
        <v>178</v>
      </c>
      <c r="I9" s="14">
        <v>198</v>
      </c>
      <c r="J9" s="14"/>
      <c r="K9" s="25">
        <f>SUM(G9:J9)</f>
        <v>578</v>
      </c>
      <c r="L9" s="19">
        <v>145</v>
      </c>
      <c r="M9" s="20">
        <f>AVERAGE(N9/5)</f>
        <v>184.2</v>
      </c>
      <c r="N9" s="25">
        <f>SUM(F9,K9-L9)</f>
        <v>921</v>
      </c>
    </row>
    <row r="10" spans="1:14">
      <c r="A10" s="17">
        <v>3</v>
      </c>
      <c r="B10" s="18" t="s">
        <v>32</v>
      </c>
      <c r="C10" s="14">
        <v>173</v>
      </c>
      <c r="D10" s="14">
        <v>210</v>
      </c>
      <c r="E10" s="14">
        <v>169</v>
      </c>
      <c r="F10" s="23">
        <f>SUM(C10:E10)</f>
        <v>552</v>
      </c>
      <c r="G10" s="14">
        <v>173</v>
      </c>
      <c r="H10" s="14">
        <v>193</v>
      </c>
      <c r="I10" s="14">
        <v>158</v>
      </c>
      <c r="J10" s="14"/>
      <c r="K10" s="25">
        <f>SUM(G10:J10)</f>
        <v>524</v>
      </c>
      <c r="L10" s="19">
        <v>158</v>
      </c>
      <c r="M10" s="20">
        <f>AVERAGE(N10/5)</f>
        <v>183.6</v>
      </c>
      <c r="N10" s="25">
        <f>SUM(F10,K10-L10)</f>
        <v>918</v>
      </c>
    </row>
    <row r="11" spans="1:14">
      <c r="A11" s="17">
        <v>4</v>
      </c>
      <c r="B11" s="18" t="s">
        <v>15</v>
      </c>
      <c r="C11" s="14">
        <v>212</v>
      </c>
      <c r="D11" s="14">
        <v>171</v>
      </c>
      <c r="E11" s="14">
        <v>162</v>
      </c>
      <c r="F11" s="23">
        <f>SUM(C11:E11)</f>
        <v>545</v>
      </c>
      <c r="G11" s="14">
        <v>191</v>
      </c>
      <c r="H11" s="14">
        <v>156</v>
      </c>
      <c r="I11" s="14">
        <v>137</v>
      </c>
      <c r="J11" s="14"/>
      <c r="K11" s="25">
        <f>SUM(G11:J11)</f>
        <v>484</v>
      </c>
      <c r="L11" s="19">
        <v>137</v>
      </c>
      <c r="M11" s="20">
        <f>AVERAGE(N11/5)</f>
        <v>178.4</v>
      </c>
      <c r="N11" s="25">
        <f>SUM(F11,K11-L11)</f>
        <v>892</v>
      </c>
    </row>
    <row r="12" spans="1:14">
      <c r="A12" s="17">
        <v>5</v>
      </c>
      <c r="B12" s="18" t="s">
        <v>63</v>
      </c>
      <c r="C12" s="14">
        <v>169</v>
      </c>
      <c r="D12" s="14">
        <v>129</v>
      </c>
      <c r="E12" s="14">
        <v>126</v>
      </c>
      <c r="F12" s="23">
        <f>SUM(C12:E12)</f>
        <v>424</v>
      </c>
      <c r="G12" s="14">
        <v>172</v>
      </c>
      <c r="H12" s="14">
        <v>180</v>
      </c>
      <c r="I12" s="14">
        <v>167</v>
      </c>
      <c r="J12" s="14"/>
      <c r="K12" s="25">
        <f>SUM(G12:J12)</f>
        <v>519</v>
      </c>
      <c r="L12" s="19">
        <v>126</v>
      </c>
      <c r="M12" s="20">
        <f>AVERAGE(N12/5)</f>
        <v>163.4</v>
      </c>
      <c r="N12" s="25">
        <f>SUM(F12,K12-L12)</f>
        <v>817</v>
      </c>
    </row>
    <row r="13" spans="1:14">
      <c r="A13" s="17">
        <v>6</v>
      </c>
      <c r="B13" s="18" t="s">
        <v>26</v>
      </c>
      <c r="C13" s="14">
        <v>181</v>
      </c>
      <c r="D13" s="14">
        <v>181</v>
      </c>
      <c r="E13" s="14">
        <v>166</v>
      </c>
      <c r="F13" s="23">
        <f>SUM(C13:E13)</f>
        <v>528</v>
      </c>
      <c r="G13" s="14">
        <v>125</v>
      </c>
      <c r="H13" s="14">
        <v>162</v>
      </c>
      <c r="I13" s="14">
        <v>119</v>
      </c>
      <c r="J13" s="14"/>
      <c r="K13" s="25">
        <f>SUM(G13:J13)</f>
        <v>406</v>
      </c>
      <c r="L13" s="19">
        <v>119</v>
      </c>
      <c r="M13" s="20">
        <f>AVERAGE(N13/5)</f>
        <v>163</v>
      </c>
      <c r="N13" s="25">
        <f>SUM(F13,K13-L13)</f>
        <v>815</v>
      </c>
    </row>
    <row r="14" spans="1:14">
      <c r="A14" s="17">
        <v>7</v>
      </c>
      <c r="B14" s="18" t="s">
        <v>23</v>
      </c>
      <c r="C14" s="14">
        <v>148</v>
      </c>
      <c r="D14" s="14">
        <v>135</v>
      </c>
      <c r="E14" s="14">
        <v>129</v>
      </c>
      <c r="F14" s="23">
        <f>SUM(C14:E14)</f>
        <v>412</v>
      </c>
      <c r="G14" s="14">
        <v>146</v>
      </c>
      <c r="H14" s="14">
        <v>156</v>
      </c>
      <c r="I14" s="14">
        <v>189</v>
      </c>
      <c r="J14" s="14"/>
      <c r="K14" s="25">
        <f>SUM(G14:J14)</f>
        <v>491</v>
      </c>
      <c r="L14" s="19">
        <v>129</v>
      </c>
      <c r="M14" s="20">
        <f>AVERAGE(N14/5)</f>
        <v>154.80000000000001</v>
      </c>
      <c r="N14" s="25">
        <f>SUM(F14,K14-L14)</f>
        <v>774</v>
      </c>
    </row>
    <row r="15" spans="1:14">
      <c r="A15" s="17">
        <v>8</v>
      </c>
      <c r="B15" s="18" t="s">
        <v>30</v>
      </c>
      <c r="C15" s="14">
        <v>164</v>
      </c>
      <c r="D15" s="14">
        <v>134</v>
      </c>
      <c r="E15" s="14">
        <v>157</v>
      </c>
      <c r="F15" s="23">
        <f>SUM(C15:E15)</f>
        <v>455</v>
      </c>
      <c r="G15" s="14">
        <v>142</v>
      </c>
      <c r="H15" s="14">
        <v>151</v>
      </c>
      <c r="I15" s="14">
        <v>126</v>
      </c>
      <c r="J15" s="14"/>
      <c r="K15" s="25">
        <f>SUM(G15:J15)</f>
        <v>419</v>
      </c>
      <c r="L15" s="19">
        <v>126</v>
      </c>
      <c r="M15" s="20">
        <f>AVERAGE(N15/5)</f>
        <v>149.6</v>
      </c>
      <c r="N15" s="25">
        <f>SUM(F15,K15-L15)</f>
        <v>748</v>
      </c>
    </row>
    <row r="16" spans="1:14">
      <c r="A16" s="17">
        <v>9</v>
      </c>
      <c r="B16" s="18" t="s">
        <v>24</v>
      </c>
      <c r="C16" s="14">
        <v>103</v>
      </c>
      <c r="D16" s="14">
        <v>134</v>
      </c>
      <c r="E16" s="14">
        <v>147</v>
      </c>
      <c r="F16" s="23">
        <f>SUM(C16:E16)</f>
        <v>384</v>
      </c>
      <c r="G16" s="14">
        <v>137</v>
      </c>
      <c r="H16" s="14">
        <v>154</v>
      </c>
      <c r="I16" s="14">
        <v>149</v>
      </c>
      <c r="J16" s="14"/>
      <c r="K16" s="25">
        <f>SUM(G16:J16)</f>
        <v>440</v>
      </c>
      <c r="L16" s="19">
        <v>93</v>
      </c>
      <c r="M16" s="20">
        <f>AVERAGE(N16/5)</f>
        <v>146.19999999999999</v>
      </c>
      <c r="N16" s="25">
        <f>SUM(F16,K16-L16)</f>
        <v>731</v>
      </c>
    </row>
    <row r="17" spans="1:14">
      <c r="A17" s="17">
        <v>10</v>
      </c>
      <c r="B17" s="18" t="s">
        <v>22</v>
      </c>
      <c r="C17" s="14">
        <v>137</v>
      </c>
      <c r="D17" s="14">
        <v>157</v>
      </c>
      <c r="E17" s="14">
        <v>133</v>
      </c>
      <c r="F17" s="23">
        <f>SUM(C17:E17)</f>
        <v>427</v>
      </c>
      <c r="G17" s="14">
        <v>168</v>
      </c>
      <c r="H17" s="14">
        <v>150</v>
      </c>
      <c r="I17" s="14">
        <v>118</v>
      </c>
      <c r="J17" s="14"/>
      <c r="K17" s="25">
        <f>SUM(G17:J17)</f>
        <v>436</v>
      </c>
      <c r="L17" s="19">
        <v>133</v>
      </c>
      <c r="M17" s="20">
        <f>AVERAGE(N17/5)</f>
        <v>146</v>
      </c>
      <c r="N17" s="25">
        <f>SUM(F17,K17-L17)</f>
        <v>730</v>
      </c>
    </row>
    <row r="18" spans="1:14">
      <c r="A18" s="17">
        <v>11</v>
      </c>
      <c r="B18" s="18" t="s">
        <v>17</v>
      </c>
      <c r="C18" s="14">
        <v>172</v>
      </c>
      <c r="D18" s="14">
        <v>156</v>
      </c>
      <c r="E18" s="14">
        <v>148</v>
      </c>
      <c r="F18" s="23">
        <f>SUM(C18:E18)</f>
        <v>476</v>
      </c>
      <c r="G18" s="14">
        <v>121</v>
      </c>
      <c r="H18" s="14">
        <v>135</v>
      </c>
      <c r="I18" s="14">
        <v>114</v>
      </c>
      <c r="J18" s="14"/>
      <c r="K18" s="25">
        <f>SUM(G18:J18)</f>
        <v>370</v>
      </c>
      <c r="L18" s="19">
        <v>121</v>
      </c>
      <c r="M18" s="20">
        <f>AVERAGE(N18/5)</f>
        <v>145</v>
      </c>
      <c r="N18" s="25">
        <f>SUM(F18,K18-L18)</f>
        <v>725</v>
      </c>
    </row>
    <row r="19" spans="1:14">
      <c r="A19" s="17">
        <v>12</v>
      </c>
      <c r="B19" s="18" t="s">
        <v>25</v>
      </c>
      <c r="C19" s="14">
        <v>133</v>
      </c>
      <c r="D19" s="14">
        <v>144</v>
      </c>
      <c r="E19" s="14">
        <v>118</v>
      </c>
      <c r="F19" s="23">
        <f>SUM(C19:E19)</f>
        <v>395</v>
      </c>
      <c r="G19" s="14">
        <v>142</v>
      </c>
      <c r="H19" s="14">
        <v>158</v>
      </c>
      <c r="I19" s="14">
        <v>134</v>
      </c>
      <c r="J19" s="14"/>
      <c r="K19" s="25">
        <f>SUM(G19:J19)</f>
        <v>434</v>
      </c>
      <c r="L19" s="19">
        <v>118</v>
      </c>
      <c r="M19" s="20">
        <f>AVERAGE(N19/5)</f>
        <v>142.19999999999999</v>
      </c>
      <c r="N19" s="25">
        <f>SUM(F19,K19-L19)</f>
        <v>711</v>
      </c>
    </row>
    <row r="20" spans="1:14">
      <c r="A20" s="17">
        <v>13</v>
      </c>
      <c r="B20" s="18" t="s">
        <v>16</v>
      </c>
      <c r="C20" s="14">
        <v>117</v>
      </c>
      <c r="D20" s="14">
        <v>131</v>
      </c>
      <c r="E20" s="14">
        <v>114</v>
      </c>
      <c r="F20" s="23">
        <f>SUM(C20:E20)</f>
        <v>362</v>
      </c>
      <c r="G20" s="14">
        <v>136</v>
      </c>
      <c r="H20" s="14">
        <v>153</v>
      </c>
      <c r="I20" s="14">
        <v>170</v>
      </c>
      <c r="J20" s="14"/>
      <c r="K20" s="25">
        <f>SUM(G20:J20)</f>
        <v>459</v>
      </c>
      <c r="L20" s="19">
        <v>114</v>
      </c>
      <c r="M20" s="20">
        <f>AVERAGE(N20/5)</f>
        <v>141.4</v>
      </c>
      <c r="N20" s="25">
        <f>SUM(F20,K20-L20)</f>
        <v>707</v>
      </c>
    </row>
    <row r="21" spans="1:14">
      <c r="A21" s="17">
        <v>14</v>
      </c>
      <c r="B21" s="18" t="s">
        <v>60</v>
      </c>
      <c r="C21" s="14">
        <v>130</v>
      </c>
      <c r="D21" s="14">
        <v>100</v>
      </c>
      <c r="E21" s="14">
        <v>175</v>
      </c>
      <c r="F21" s="23">
        <f>SUM(C21:E21)</f>
        <v>405</v>
      </c>
      <c r="G21" s="14">
        <v>122</v>
      </c>
      <c r="H21" s="14">
        <v>117</v>
      </c>
      <c r="I21" s="14">
        <v>127</v>
      </c>
      <c r="J21" s="14"/>
      <c r="K21" s="25">
        <f>SUM(G21:J21)</f>
        <v>366</v>
      </c>
      <c r="L21" s="19">
        <v>100</v>
      </c>
      <c r="M21" s="20">
        <f>AVERAGE(N21/5)</f>
        <v>134.19999999999999</v>
      </c>
      <c r="N21" s="25">
        <f>SUM(F21,K21-L21)</f>
        <v>671</v>
      </c>
    </row>
    <row r="22" spans="1:14">
      <c r="A22" s="17">
        <v>15</v>
      </c>
      <c r="B22" s="18" t="s">
        <v>52</v>
      </c>
      <c r="C22" s="14">
        <v>158</v>
      </c>
      <c r="D22" s="14">
        <v>147</v>
      </c>
      <c r="E22" s="14">
        <v>119</v>
      </c>
      <c r="F22" s="23">
        <f>SUM(C22:E22)</f>
        <v>424</v>
      </c>
      <c r="G22" s="14">
        <v>99</v>
      </c>
      <c r="H22" s="21">
        <v>137</v>
      </c>
      <c r="I22" s="14">
        <v>100</v>
      </c>
      <c r="J22" s="14"/>
      <c r="K22" s="25">
        <f>SUM(G22:J22)</f>
        <v>336</v>
      </c>
      <c r="L22" s="19">
        <v>99</v>
      </c>
      <c r="M22" s="20">
        <f>AVERAGE(N22/5)</f>
        <v>132.19999999999999</v>
      </c>
      <c r="N22" s="25">
        <f>SUM(F22,K22-L22)</f>
        <v>661</v>
      </c>
    </row>
    <row r="23" spans="1:14">
      <c r="A23" s="17">
        <v>16</v>
      </c>
      <c r="B23" s="18" t="s">
        <v>28</v>
      </c>
      <c r="C23" s="14">
        <v>117</v>
      </c>
      <c r="D23" s="14">
        <v>108</v>
      </c>
      <c r="E23" s="14">
        <v>108</v>
      </c>
      <c r="F23" s="23">
        <f>SUM(C23:E23)</f>
        <v>333</v>
      </c>
      <c r="G23" s="14">
        <v>137</v>
      </c>
      <c r="H23" s="14">
        <v>125</v>
      </c>
      <c r="I23" s="14">
        <v>136</v>
      </c>
      <c r="J23" s="14"/>
      <c r="K23" s="25">
        <f>SUM(G23:J23)</f>
        <v>398</v>
      </c>
      <c r="L23" s="19">
        <v>108</v>
      </c>
      <c r="M23" s="20">
        <f>AVERAGE(N23/5)</f>
        <v>124.6</v>
      </c>
      <c r="N23" s="25">
        <f>SUM(F23,K23-L23)</f>
        <v>623</v>
      </c>
    </row>
    <row r="24" spans="1:14">
      <c r="A24" s="17">
        <v>17</v>
      </c>
      <c r="B24" s="18"/>
      <c r="C24" s="14"/>
      <c r="D24" s="14"/>
      <c r="E24" s="14"/>
      <c r="F24" s="23">
        <f t="shared" ref="F8:F34" si="0">SUM(C24:E24)</f>
        <v>0</v>
      </c>
      <c r="G24" s="14"/>
      <c r="H24" s="14"/>
      <c r="I24" s="14"/>
      <c r="J24" s="14"/>
      <c r="K24" s="25">
        <f t="shared" ref="K8:K34" si="1">SUM(G24:J24)</f>
        <v>0</v>
      </c>
      <c r="L24" s="19"/>
      <c r="M24" s="20">
        <f t="shared" ref="M8:M27" si="2">AVERAGE(N24/5)</f>
        <v>0</v>
      </c>
      <c r="N24" s="25">
        <f t="shared" ref="N8:N34" si="3">SUM(F24,K24-L24)</f>
        <v>0</v>
      </c>
    </row>
    <row r="25" spans="1:14">
      <c r="A25" s="17">
        <v>18</v>
      </c>
      <c r="B25" s="18"/>
      <c r="C25" s="14"/>
      <c r="D25" s="14"/>
      <c r="E25" s="14"/>
      <c r="F25" s="23">
        <f t="shared" si="0"/>
        <v>0</v>
      </c>
      <c r="G25" s="14"/>
      <c r="H25" s="14"/>
      <c r="I25" s="14"/>
      <c r="J25" s="14"/>
      <c r="K25" s="25">
        <f t="shared" si="1"/>
        <v>0</v>
      </c>
      <c r="L25" s="19"/>
      <c r="M25" s="20">
        <f t="shared" si="2"/>
        <v>0</v>
      </c>
      <c r="N25" s="25">
        <f t="shared" si="3"/>
        <v>0</v>
      </c>
    </row>
    <row r="26" spans="1:14">
      <c r="A26" s="17">
        <v>19</v>
      </c>
      <c r="B26" s="18"/>
      <c r="C26" s="14"/>
      <c r="D26" s="14"/>
      <c r="E26" s="14"/>
      <c r="F26" s="23">
        <f t="shared" si="0"/>
        <v>0</v>
      </c>
      <c r="G26" s="14"/>
      <c r="H26" s="14"/>
      <c r="I26" s="14"/>
      <c r="J26" s="14"/>
      <c r="K26" s="25">
        <f t="shared" si="1"/>
        <v>0</v>
      </c>
      <c r="L26" s="19"/>
      <c r="M26" s="20">
        <f t="shared" si="2"/>
        <v>0</v>
      </c>
      <c r="N26" s="25">
        <f t="shared" si="3"/>
        <v>0</v>
      </c>
    </row>
    <row r="27" spans="1:14">
      <c r="A27" s="17">
        <v>20</v>
      </c>
      <c r="B27" s="18"/>
      <c r="C27" s="14"/>
      <c r="D27" s="14"/>
      <c r="E27" s="14"/>
      <c r="F27" s="23">
        <f t="shared" si="0"/>
        <v>0</v>
      </c>
      <c r="G27" s="14"/>
      <c r="H27" s="14"/>
      <c r="I27" s="14"/>
      <c r="J27" s="14"/>
      <c r="K27" s="25">
        <f t="shared" si="1"/>
        <v>0</v>
      </c>
      <c r="L27" s="19"/>
      <c r="M27" s="20">
        <f t="shared" si="2"/>
        <v>0</v>
      </c>
      <c r="N27" s="25">
        <f t="shared" si="3"/>
        <v>0</v>
      </c>
    </row>
    <row r="28" spans="1:14">
      <c r="A28" s="17">
        <v>21</v>
      </c>
      <c r="B28" s="18"/>
      <c r="C28" s="14"/>
      <c r="D28" s="14"/>
      <c r="E28" s="14"/>
      <c r="F28" s="23">
        <f t="shared" si="0"/>
        <v>0</v>
      </c>
      <c r="G28" s="14"/>
      <c r="H28" s="14"/>
      <c r="I28" s="14"/>
      <c r="J28" s="14"/>
      <c r="K28" s="25">
        <f t="shared" si="1"/>
        <v>0</v>
      </c>
      <c r="L28" s="19"/>
      <c r="M28" s="20">
        <f t="shared" ref="M28:M34" si="4">AVERAGE(L28/6)</f>
        <v>0</v>
      </c>
      <c r="N28" s="25">
        <f t="shared" si="3"/>
        <v>0</v>
      </c>
    </row>
    <row r="29" spans="1:14">
      <c r="A29" s="17">
        <v>22</v>
      </c>
      <c r="B29" s="18"/>
      <c r="C29" s="14"/>
      <c r="D29" s="14"/>
      <c r="E29" s="14"/>
      <c r="F29" s="23">
        <f t="shared" si="0"/>
        <v>0</v>
      </c>
      <c r="G29" s="14"/>
      <c r="H29" s="14"/>
      <c r="I29" s="14"/>
      <c r="J29" s="14"/>
      <c r="K29" s="25">
        <f t="shared" si="1"/>
        <v>0</v>
      </c>
      <c r="L29" s="19"/>
      <c r="M29" s="20">
        <f t="shared" si="4"/>
        <v>0</v>
      </c>
      <c r="N29" s="25">
        <f t="shared" si="3"/>
        <v>0</v>
      </c>
    </row>
    <row r="30" spans="1:14">
      <c r="A30" s="17">
        <v>23</v>
      </c>
      <c r="B30" s="18"/>
      <c r="C30" s="14"/>
      <c r="D30" s="14"/>
      <c r="E30" s="14"/>
      <c r="F30" s="23">
        <f t="shared" si="0"/>
        <v>0</v>
      </c>
      <c r="G30" s="14"/>
      <c r="H30" s="14"/>
      <c r="I30" s="14"/>
      <c r="J30" s="14"/>
      <c r="K30" s="25">
        <f t="shared" si="1"/>
        <v>0</v>
      </c>
      <c r="L30" s="19"/>
      <c r="M30" s="20">
        <f t="shared" si="4"/>
        <v>0</v>
      </c>
      <c r="N30" s="25">
        <f t="shared" si="3"/>
        <v>0</v>
      </c>
    </row>
    <row r="31" spans="1:14">
      <c r="A31" s="17">
        <v>24</v>
      </c>
      <c r="B31" s="18"/>
      <c r="C31" s="14"/>
      <c r="D31" s="14"/>
      <c r="E31" s="14"/>
      <c r="F31" s="23">
        <f t="shared" si="0"/>
        <v>0</v>
      </c>
      <c r="G31" s="14"/>
      <c r="H31" s="14"/>
      <c r="I31" s="14"/>
      <c r="J31" s="14"/>
      <c r="K31" s="25">
        <f t="shared" si="1"/>
        <v>0</v>
      </c>
      <c r="L31" s="19"/>
      <c r="M31" s="20">
        <f t="shared" si="4"/>
        <v>0</v>
      </c>
      <c r="N31" s="25">
        <f t="shared" si="3"/>
        <v>0</v>
      </c>
    </row>
    <row r="32" spans="1:14">
      <c r="A32" s="17">
        <v>25</v>
      </c>
      <c r="B32" s="18"/>
      <c r="C32" s="14"/>
      <c r="D32" s="14"/>
      <c r="E32" s="14"/>
      <c r="F32" s="23">
        <f t="shared" si="0"/>
        <v>0</v>
      </c>
      <c r="G32" s="14"/>
      <c r="H32" s="14"/>
      <c r="I32" s="14"/>
      <c r="J32" s="14"/>
      <c r="K32" s="25">
        <f t="shared" si="1"/>
        <v>0</v>
      </c>
      <c r="L32" s="19"/>
      <c r="M32" s="20">
        <f t="shared" si="4"/>
        <v>0</v>
      </c>
      <c r="N32" s="25">
        <f t="shared" si="3"/>
        <v>0</v>
      </c>
    </row>
    <row r="33" spans="1:15">
      <c r="A33" s="17">
        <v>26</v>
      </c>
      <c r="B33" s="18"/>
      <c r="C33" s="14"/>
      <c r="D33" s="14"/>
      <c r="E33" s="14"/>
      <c r="F33" s="23">
        <f t="shared" si="0"/>
        <v>0</v>
      </c>
      <c r="G33" s="14"/>
      <c r="H33" s="14"/>
      <c r="I33" s="14"/>
      <c r="J33" s="14"/>
      <c r="K33" s="25">
        <f t="shared" si="1"/>
        <v>0</v>
      </c>
      <c r="L33" s="19"/>
      <c r="M33" s="20">
        <f t="shared" si="4"/>
        <v>0</v>
      </c>
      <c r="N33" s="25">
        <f t="shared" si="3"/>
        <v>0</v>
      </c>
    </row>
    <row r="34" spans="1:15" ht="16.5" thickBot="1">
      <c r="A34" s="17">
        <v>27</v>
      </c>
      <c r="B34" s="18"/>
      <c r="C34" s="14"/>
      <c r="D34" s="14"/>
      <c r="E34" s="14"/>
      <c r="F34" s="23">
        <f t="shared" si="0"/>
        <v>0</v>
      </c>
      <c r="G34" s="14"/>
      <c r="H34" s="14"/>
      <c r="I34" s="14"/>
      <c r="J34" s="14"/>
      <c r="K34" s="25">
        <f t="shared" si="1"/>
        <v>0</v>
      </c>
      <c r="L34" s="19"/>
      <c r="M34" s="20">
        <f t="shared" si="4"/>
        <v>0</v>
      </c>
      <c r="N34" s="25">
        <f t="shared" si="3"/>
        <v>0</v>
      </c>
    </row>
    <row r="35" spans="1:15" ht="16.5" thickTop="1" thickBot="1">
      <c r="A35" s="3"/>
      <c r="B35" s="3"/>
      <c r="C35" s="30" t="s">
        <v>44</v>
      </c>
      <c r="D35" s="31" t="s">
        <v>45</v>
      </c>
      <c r="E35" s="31" t="s">
        <v>59</v>
      </c>
      <c r="F35" s="31" t="s">
        <v>65</v>
      </c>
      <c r="G35" s="32" t="s">
        <v>46</v>
      </c>
      <c r="H35" s="5"/>
      <c r="I35"/>
      <c r="J35"/>
      <c r="K35"/>
      <c r="L35"/>
      <c r="M35"/>
      <c r="N35"/>
      <c r="O35" s="3"/>
    </row>
    <row r="36" spans="1:15" ht="16.5" thickTop="1">
      <c r="A36" s="3">
        <v>1</v>
      </c>
      <c r="B36" s="27" t="s">
        <v>32</v>
      </c>
      <c r="C36" s="33">
        <v>60</v>
      </c>
      <c r="D36" s="34">
        <v>60</v>
      </c>
      <c r="E36" s="34">
        <v>55</v>
      </c>
      <c r="F36" s="34">
        <v>52</v>
      </c>
      <c r="G36" s="35">
        <f>SUM(C36:F36)</f>
        <v>227</v>
      </c>
      <c r="H36"/>
      <c r="I36"/>
      <c r="K36"/>
      <c r="L36"/>
      <c r="M36"/>
      <c r="N36"/>
    </row>
    <row r="37" spans="1:15">
      <c r="A37" s="3">
        <v>2</v>
      </c>
      <c r="B37" s="28" t="s">
        <v>21</v>
      </c>
      <c r="C37" s="36">
        <v>50</v>
      </c>
      <c r="D37" s="37">
        <v>52</v>
      </c>
      <c r="E37" s="37">
        <v>60</v>
      </c>
      <c r="F37" s="37">
        <v>60</v>
      </c>
      <c r="G37" s="35">
        <f>SUM(C37:F37)</f>
        <v>222</v>
      </c>
      <c r="I37" s="5"/>
      <c r="K37"/>
      <c r="L37"/>
      <c r="M37"/>
      <c r="N37"/>
    </row>
    <row r="38" spans="1:15">
      <c r="A38" s="3">
        <v>3</v>
      </c>
      <c r="B38" s="28" t="s">
        <v>26</v>
      </c>
      <c r="C38" s="33">
        <v>55</v>
      </c>
      <c r="D38" s="34">
        <v>48</v>
      </c>
      <c r="E38" s="34">
        <v>41</v>
      </c>
      <c r="F38" s="34">
        <v>48</v>
      </c>
      <c r="G38" s="35">
        <f>SUM(C38:F38)</f>
        <v>192</v>
      </c>
      <c r="I38" s="5"/>
      <c r="K38"/>
      <c r="L38"/>
      <c r="M38"/>
      <c r="N38"/>
    </row>
    <row r="39" spans="1:15">
      <c r="A39" s="3">
        <v>4</v>
      </c>
      <c r="B39" s="28" t="s">
        <v>15</v>
      </c>
      <c r="C39" s="36">
        <v>43</v>
      </c>
      <c r="D39" s="37">
        <v>44</v>
      </c>
      <c r="E39" s="37">
        <v>49</v>
      </c>
      <c r="F39" s="37">
        <v>50</v>
      </c>
      <c r="G39" s="35">
        <f>SUM(C39:F39)</f>
        <v>186</v>
      </c>
      <c r="I39" s="5"/>
      <c r="K39"/>
      <c r="L39"/>
      <c r="M39"/>
      <c r="N39"/>
    </row>
    <row r="40" spans="1:15">
      <c r="A40" s="3">
        <v>5</v>
      </c>
      <c r="B40" s="28" t="s">
        <v>29</v>
      </c>
      <c r="C40" s="36">
        <v>48</v>
      </c>
      <c r="D40" s="37">
        <v>39</v>
      </c>
      <c r="E40" s="37">
        <v>40</v>
      </c>
      <c r="F40" s="37">
        <v>49</v>
      </c>
      <c r="G40" s="35">
        <f>SUM(C40:F40)</f>
        <v>176</v>
      </c>
      <c r="I40" s="5"/>
      <c r="K40"/>
      <c r="L40"/>
      <c r="M40"/>
      <c r="N40"/>
    </row>
    <row r="41" spans="1:15">
      <c r="A41" s="3">
        <v>6</v>
      </c>
      <c r="B41" s="28" t="s">
        <v>23</v>
      </c>
      <c r="C41" s="36">
        <v>47</v>
      </c>
      <c r="D41" s="37">
        <v>42</v>
      </c>
      <c r="E41" s="37">
        <v>36</v>
      </c>
      <c r="F41" s="37">
        <v>47</v>
      </c>
      <c r="G41" s="35">
        <f>SUM(C41:F41)</f>
        <v>172</v>
      </c>
      <c r="I41" s="5"/>
      <c r="K41"/>
      <c r="L41"/>
      <c r="M41"/>
      <c r="N41"/>
    </row>
    <row r="42" spans="1:15">
      <c r="A42" s="3">
        <v>7</v>
      </c>
      <c r="B42" s="28" t="s">
        <v>17</v>
      </c>
      <c r="C42" s="36">
        <v>41</v>
      </c>
      <c r="D42" s="37">
        <v>41</v>
      </c>
      <c r="E42" s="37">
        <v>45</v>
      </c>
      <c r="F42" s="37">
        <v>43</v>
      </c>
      <c r="G42" s="35">
        <f>SUM(C42:F42)</f>
        <v>170</v>
      </c>
      <c r="I42" s="5"/>
      <c r="K42"/>
      <c r="L42"/>
      <c r="M42"/>
      <c r="N42"/>
    </row>
    <row r="43" spans="1:15">
      <c r="A43" s="3">
        <v>8</v>
      </c>
      <c r="B43" s="28" t="s">
        <v>22</v>
      </c>
      <c r="C43" s="36">
        <v>40</v>
      </c>
      <c r="D43" s="37">
        <v>49</v>
      </c>
      <c r="E43" s="37">
        <v>35</v>
      </c>
      <c r="F43" s="37">
        <v>44</v>
      </c>
      <c r="G43" s="35">
        <f>SUM(C43:F43)</f>
        <v>168</v>
      </c>
      <c r="I43" s="5"/>
      <c r="K43"/>
      <c r="L43"/>
      <c r="M43"/>
      <c r="N43"/>
    </row>
    <row r="44" spans="1:15">
      <c r="A44" s="3">
        <v>9</v>
      </c>
      <c r="B44" s="28" t="s">
        <v>28</v>
      </c>
      <c r="C44" s="36">
        <v>39</v>
      </c>
      <c r="D44" s="37">
        <v>46</v>
      </c>
      <c r="E44" s="37">
        <v>42</v>
      </c>
      <c r="F44" s="37">
        <v>38</v>
      </c>
      <c r="G44" s="35">
        <f>SUM(C44:F44)</f>
        <v>165</v>
      </c>
      <c r="I44" s="5"/>
      <c r="K44"/>
      <c r="L44"/>
      <c r="M44"/>
      <c r="N44"/>
    </row>
    <row r="45" spans="1:15">
      <c r="A45" s="3">
        <v>10</v>
      </c>
      <c r="B45" s="28" t="s">
        <v>25</v>
      </c>
      <c r="C45" s="36">
        <v>42</v>
      </c>
      <c r="D45" s="37">
        <v>37</v>
      </c>
      <c r="E45" s="37">
        <v>43</v>
      </c>
      <c r="F45" s="37">
        <v>42</v>
      </c>
      <c r="G45" s="35">
        <f>SUM(C45:F45)</f>
        <v>164</v>
      </c>
      <c r="I45" s="5"/>
      <c r="K45"/>
      <c r="L45"/>
      <c r="M45"/>
      <c r="N45"/>
    </row>
    <row r="46" spans="1:15">
      <c r="A46" s="3">
        <v>11</v>
      </c>
      <c r="B46" s="28" t="s">
        <v>16</v>
      </c>
      <c r="C46" s="36">
        <v>33</v>
      </c>
      <c r="D46" s="37">
        <v>40</v>
      </c>
      <c r="E46" s="37">
        <v>44</v>
      </c>
      <c r="F46" s="37">
        <v>41</v>
      </c>
      <c r="G46" s="35">
        <f>SUM(C46:F46)</f>
        <v>158</v>
      </c>
      <c r="I46" s="5"/>
      <c r="K46"/>
      <c r="L46"/>
      <c r="M46"/>
      <c r="N46"/>
    </row>
    <row r="47" spans="1:15">
      <c r="A47" s="3">
        <v>12</v>
      </c>
      <c r="B47" s="28" t="s">
        <v>18</v>
      </c>
      <c r="C47" s="36">
        <v>52</v>
      </c>
      <c r="D47" s="37"/>
      <c r="E47" s="37">
        <v>50</v>
      </c>
      <c r="F47" s="37">
        <v>55</v>
      </c>
      <c r="G47" s="35">
        <f>SUM(C47:F47)</f>
        <v>157</v>
      </c>
      <c r="I47" s="5"/>
      <c r="K47"/>
      <c r="L47"/>
      <c r="M47"/>
      <c r="N47"/>
    </row>
    <row r="48" spans="1:15">
      <c r="A48" s="3">
        <v>13</v>
      </c>
      <c r="B48" s="28" t="s">
        <v>36</v>
      </c>
      <c r="C48" s="36">
        <v>49</v>
      </c>
      <c r="D48" s="37">
        <v>55</v>
      </c>
      <c r="E48" s="37">
        <v>52</v>
      </c>
      <c r="F48" s="37"/>
      <c r="G48" s="35">
        <f>SUM(C48:F48)</f>
        <v>156</v>
      </c>
      <c r="I48" s="5"/>
      <c r="K48"/>
      <c r="L48"/>
      <c r="M48"/>
      <c r="N48"/>
    </row>
    <row r="49" spans="1:14">
      <c r="A49" s="3">
        <v>14</v>
      </c>
      <c r="B49" s="28" t="s">
        <v>30</v>
      </c>
      <c r="C49" s="36">
        <v>37</v>
      </c>
      <c r="D49" s="37">
        <v>36</v>
      </c>
      <c r="E49" s="37">
        <v>33</v>
      </c>
      <c r="F49" s="37">
        <v>46</v>
      </c>
      <c r="G49" s="35">
        <f>SUM(C49:F49)</f>
        <v>152</v>
      </c>
      <c r="I49" s="5"/>
      <c r="K49"/>
      <c r="L49"/>
      <c r="M49"/>
      <c r="N49"/>
    </row>
    <row r="50" spans="1:14">
      <c r="A50" s="3">
        <v>15</v>
      </c>
      <c r="B50" s="28" t="s">
        <v>14</v>
      </c>
      <c r="C50" s="36">
        <v>35</v>
      </c>
      <c r="D50" s="37">
        <v>34</v>
      </c>
      <c r="E50" s="37">
        <v>38</v>
      </c>
      <c r="F50" s="37">
        <v>39</v>
      </c>
      <c r="G50" s="35">
        <f>SUM(C50:F50)</f>
        <v>146</v>
      </c>
      <c r="I50" s="5"/>
      <c r="K50"/>
      <c r="L50"/>
      <c r="M50"/>
      <c r="N50"/>
    </row>
    <row r="51" spans="1:14">
      <c r="A51" s="3">
        <v>16</v>
      </c>
      <c r="B51" s="28" t="s">
        <v>27</v>
      </c>
      <c r="C51" s="36">
        <v>46</v>
      </c>
      <c r="D51" s="37">
        <v>50</v>
      </c>
      <c r="E51" s="37">
        <v>46</v>
      </c>
      <c r="F51" s="37"/>
      <c r="G51" s="35">
        <f>SUM(C51:F51)</f>
        <v>142</v>
      </c>
      <c r="I51" s="5"/>
      <c r="K51"/>
      <c r="L51"/>
      <c r="M51"/>
      <c r="N51"/>
    </row>
    <row r="52" spans="1:14">
      <c r="A52" s="3">
        <v>17</v>
      </c>
      <c r="B52" s="28" t="s">
        <v>24</v>
      </c>
      <c r="C52" s="36">
        <v>32</v>
      </c>
      <c r="D52" s="37">
        <v>32</v>
      </c>
      <c r="E52" s="37">
        <v>31</v>
      </c>
      <c r="F52" s="37">
        <v>45</v>
      </c>
      <c r="G52" s="35">
        <f>SUM(C52:F52)</f>
        <v>140</v>
      </c>
      <c r="I52" s="5"/>
      <c r="K52"/>
      <c r="L52"/>
      <c r="M52"/>
      <c r="N52"/>
    </row>
    <row r="53" spans="1:14">
      <c r="A53" s="3">
        <v>18</v>
      </c>
      <c r="B53" s="28" t="s">
        <v>35</v>
      </c>
      <c r="C53" s="36">
        <v>45</v>
      </c>
      <c r="D53" s="37">
        <v>47</v>
      </c>
      <c r="E53" s="37">
        <v>47</v>
      </c>
      <c r="F53" s="37"/>
      <c r="G53" s="35">
        <f>SUM(C53:F53)</f>
        <v>139</v>
      </c>
      <c r="I53" s="5"/>
      <c r="K53"/>
      <c r="L53"/>
      <c r="M53"/>
      <c r="N53"/>
    </row>
    <row r="54" spans="1:14">
      <c r="A54" s="3">
        <v>19</v>
      </c>
      <c r="B54" s="28" t="s">
        <v>33</v>
      </c>
      <c r="C54" s="36">
        <v>44</v>
      </c>
      <c r="D54" s="37">
        <v>45</v>
      </c>
      <c r="E54" s="37">
        <v>48</v>
      </c>
      <c r="F54" s="37"/>
      <c r="G54" s="35">
        <f>SUM(C54:F54)</f>
        <v>137</v>
      </c>
      <c r="I54" s="5"/>
      <c r="K54"/>
      <c r="L54"/>
      <c r="M54"/>
      <c r="N54"/>
    </row>
    <row r="55" spans="1:14">
      <c r="A55" s="3">
        <v>20</v>
      </c>
      <c r="B55" s="28" t="s">
        <v>20</v>
      </c>
      <c r="C55" s="36">
        <v>34</v>
      </c>
      <c r="D55" s="37">
        <v>30</v>
      </c>
      <c r="E55" s="37">
        <v>32</v>
      </c>
      <c r="F55" s="37">
        <v>40</v>
      </c>
      <c r="G55" s="35">
        <f>SUM(C55:F55)</f>
        <v>136</v>
      </c>
      <c r="I55" s="5"/>
      <c r="K55"/>
      <c r="L55"/>
      <c r="M55"/>
      <c r="N55"/>
    </row>
    <row r="56" spans="1:14">
      <c r="A56" s="3">
        <v>21</v>
      </c>
      <c r="B56" s="28" t="s">
        <v>19</v>
      </c>
      <c r="C56" s="36">
        <v>39</v>
      </c>
      <c r="D56" s="37">
        <v>33</v>
      </c>
      <c r="E56" s="37">
        <v>34</v>
      </c>
      <c r="F56" s="37"/>
      <c r="G56" s="35">
        <f>SUM(C56:F56)</f>
        <v>106</v>
      </c>
      <c r="I56" s="5"/>
      <c r="K56"/>
      <c r="L56"/>
      <c r="M56"/>
      <c r="N56"/>
    </row>
    <row r="57" spans="1:14">
      <c r="A57" s="3">
        <v>22</v>
      </c>
      <c r="B57" s="28" t="s">
        <v>41</v>
      </c>
      <c r="C57" s="36"/>
      <c r="D57" s="37">
        <v>46</v>
      </c>
      <c r="E57" s="37">
        <v>37</v>
      </c>
      <c r="F57" s="37"/>
      <c r="G57" s="35">
        <f>SUM(C57:F57)</f>
        <v>83</v>
      </c>
      <c r="I57" s="5"/>
      <c r="K57"/>
      <c r="L57"/>
      <c r="M57"/>
      <c r="N57"/>
    </row>
    <row r="58" spans="1:14">
      <c r="A58" s="3">
        <v>23</v>
      </c>
      <c r="B58" s="28" t="s">
        <v>39</v>
      </c>
      <c r="C58" s="36"/>
      <c r="D58" s="37">
        <v>38</v>
      </c>
      <c r="E58" s="37">
        <v>39</v>
      </c>
      <c r="F58" s="37"/>
      <c r="G58" s="35">
        <f>SUM(C58:F58)</f>
        <v>77</v>
      </c>
      <c r="I58" s="5"/>
      <c r="K58"/>
      <c r="L58"/>
      <c r="M58"/>
      <c r="N58"/>
    </row>
    <row r="59" spans="1:14">
      <c r="A59" s="3">
        <v>24</v>
      </c>
      <c r="B59" s="28" t="s">
        <v>31</v>
      </c>
      <c r="C59" s="36">
        <v>37</v>
      </c>
      <c r="D59" s="37"/>
      <c r="E59" s="37"/>
      <c r="F59" s="37"/>
      <c r="G59" s="35">
        <f>SUM(C59:F59)</f>
        <v>37</v>
      </c>
      <c r="I59" s="5"/>
      <c r="K59"/>
      <c r="L59"/>
      <c r="M59"/>
      <c r="N59"/>
    </row>
    <row r="60" spans="1:14">
      <c r="A60" s="3">
        <v>25</v>
      </c>
      <c r="B60" s="28" t="s">
        <v>43</v>
      </c>
      <c r="C60" s="36"/>
      <c r="D60" s="37">
        <v>35</v>
      </c>
      <c r="E60" s="37"/>
      <c r="F60" s="37"/>
      <c r="G60" s="35">
        <f>SUM(C60:F60)</f>
        <v>35</v>
      </c>
      <c r="I60" s="5"/>
      <c r="K60"/>
      <c r="L60"/>
      <c r="M60"/>
      <c r="N60"/>
    </row>
    <row r="61" spans="1:14" ht="16.5" thickBot="1">
      <c r="A61" s="3">
        <v>26</v>
      </c>
      <c r="B61" s="28" t="s">
        <v>38</v>
      </c>
      <c r="C61" s="38"/>
      <c r="D61" s="39">
        <v>31</v>
      </c>
      <c r="E61" s="39"/>
      <c r="F61" s="39"/>
      <c r="G61" s="40">
        <f>SUM(C61:F61)</f>
        <v>31</v>
      </c>
      <c r="I61" s="5"/>
      <c r="K61"/>
      <c r="L61"/>
      <c r="M61"/>
      <c r="N61"/>
    </row>
    <row r="62" spans="1:14" ht="16.5" thickTop="1"/>
  </sheetData>
  <sortState ref="B36:G61">
    <sortCondition descending="1" ref="G36:G61"/>
  </sortState>
  <mergeCells count="1">
    <mergeCell ref="C3:M4"/>
  </mergeCells>
  <conditionalFormatting sqref="C8:E34 G8:J34">
    <cfRule type="cellIs" dxfId="0" priority="1" stopIfTrue="1" operator="greaterThanOrEqual">
      <formula>200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CBC nov19</vt:lpstr>
      <vt:lpstr>CBC Jan 20</vt:lpstr>
      <vt:lpstr>CBC Fev 20</vt:lpstr>
      <vt:lpstr>CBC Mar 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Soares</dc:creator>
  <cp:lastModifiedBy>sara</cp:lastModifiedBy>
  <cp:lastPrinted>2020-03-12T00:00:04Z</cp:lastPrinted>
  <dcterms:created xsi:type="dcterms:W3CDTF">2019-11-13T11:39:17Z</dcterms:created>
  <dcterms:modified xsi:type="dcterms:W3CDTF">2020-03-12T00:28:11Z</dcterms:modified>
</cp:coreProperties>
</file>